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e.sharepoint.com/teams/NEPStrategy/Shared Documents/General/_Earnings/Q2 2025/Support/Generation Portfolio/"/>
    </mc:Choice>
  </mc:AlternateContent>
  <xr:revisionPtr revIDLastSave="0" documentId="8_{1502446A-1091-4BFC-88CF-8A776D11558B}" xr6:coauthVersionLast="47" xr6:coauthVersionMax="47" xr10:uidLastSave="{00000000-0000-0000-0000-000000000000}"/>
  <bookViews>
    <workbookView xWindow="-28920" yWindow="810" windowWidth="29040" windowHeight="15720" xr2:uid="{1B4CE034-03F0-4A3F-9E6F-90938276BC24}"/>
  </bookViews>
  <sheets>
    <sheet name="XPLR" sheetId="2" r:id="rId1"/>
  </sheets>
  <definedNames>
    <definedName name="___AUG99" hidden="1">{"SEP",#N/A,FALSE,"SEP"}</definedName>
    <definedName name="___e3" hidden="1">{"SEP",#N/A,FALSE,"SEP"}</definedName>
    <definedName name="___JAN01" hidden="1">{"SEP",#N/A,FALSE,"SEP"}</definedName>
    <definedName name="__AUG99" hidden="1">{"SEP",#N/A,FALSE,"SEP"}</definedName>
    <definedName name="__e3" hidden="1">{"SEP",#N/A,FALSE,"SEP"}</definedName>
    <definedName name="__JAN01" hidden="1">{"SEP",#N/A,FALSE,"SEP"}</definedName>
    <definedName name="__n4" hidden="1">{"EXCELHLP.HLP!1802";5;10;5;10;13;13;13;8;5;5;10;14;13;13;13;13;5;10;14;13;5;10;1;2;24}</definedName>
    <definedName name="_a1111" hidden="1">{"Cash Budget",#N/A,FALSE,"98 Cash";"Running Cash Budget",#N/A,FALSE,"98 Cash";"Actual Cash",#N/A,FALSE,"98 Cash";"Update Cash Budget",#N/A,FALSE,"98 Cash"}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UG99" hidden="1">{"SEP",#N/A,FALSE,"SEP"}</definedName>
    <definedName name="_e3" hidden="1">{"SEP",#N/A,FALSE,"SEP"}</definedName>
    <definedName name="_Fill" hidden="1">#REF!</definedName>
    <definedName name="_xlnm._FilterDatabase" localSheetId="0" hidden="1">XPLR!$C$7:$M$108</definedName>
    <definedName name="_JAN01" hidden="1">{"SEP",#N/A,FALSE,"SEP"}</definedName>
    <definedName name="_Key1" hidden="1">#REF!</definedName>
    <definedName name="_n4" hidden="1">{"EXCELHLP.HLP!1802";5;10;5;10;13;13;13;8;5;5;10;14;13;13;13;13;5;10;14;13;5;10;1;2;24}</definedName>
    <definedName name="_Order1" hidden="1">255</definedName>
    <definedName name="_Order2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a" hidden="1">{"detail305",#N/A,FALSE,"BI-305"}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{"Income Budget",#N/A,FALSE,"98 Income";"Running GAAP Budget Income",#N/A,FALSE,"98 Income";"GAAP Actual",#N/A,FALSE,"98 Income";"GAAP Varinance",#N/A,FALSE,"98 Income"}</definedName>
    <definedName name="aaaaaa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hidden="1">{"Cash Budget",#N/A,FALSE,"98 Cash";"Running Cash Budget",#N/A,FALSE,"98 Cash";"Actual Cash",#N/A,FALSE,"98 Cash";"Update Cash Budget",#N/A,FALSE,"98 Cash"}</definedName>
    <definedName name="abfdb" hidden="1">{"SEP",#N/A,FALSE,"SEP"}</definedName>
    <definedName name="AdiabaticFlame">[0]!AdiabaticFlame</definedName>
    <definedName name="afsawe" hidden="1">{"SEP",#N/A,FALSE,"SEP"}</definedName>
    <definedName name="AllTemplate1">#REF!</definedName>
    <definedName name="AllTemplate10">#REF!</definedName>
    <definedName name="AllTemplate11">#REF!</definedName>
    <definedName name="AllTemplate12">#REF!</definedName>
    <definedName name="AllTemplate13">#REF!</definedName>
    <definedName name="AllTemplate3">#REF!</definedName>
    <definedName name="AllTemplate7">#REF!</definedName>
    <definedName name="AllTemplate8">#REF!</definedName>
    <definedName name="AllTemplate9">#REF!</definedName>
    <definedName name="anscount" hidden="1">1</definedName>
    <definedName name="anx" hidden="1">{"SEP",#N/A,FALSE,"SEP"}</definedName>
    <definedName name="arewear" hidden="1">{"daily",#N/A,FALSE,"Daily"}</definedName>
    <definedName name="arewrew" hidden="1">{"SEP",#N/A,FALSE,"SEP"}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rwer" hidden="1">{"12 months",#N/A,FALSE,"Hourly"}</definedName>
    <definedName name="asdtrse" hidden="1">{"SEP",#N/A,FALSE,"SEP"}</definedName>
    <definedName name="asfdasdf" hidden="1">{"SEP",#N/A,FALSE,"SEP"}</definedName>
    <definedName name="asfgabvf" hidden="1">{"SEP",#N/A,FALSE,"SEP"}</definedName>
    <definedName name="asrerwqar" hidden="1">{"group detail",#N/A,FALSE,"Hourly Detail"}</definedName>
    <definedName name="asrewwe" hidden="1">{"monthly",#N/A,FALSE,"Monthly"}</definedName>
    <definedName name="atr" hidden="1">{"group detail",#N/A,FALSE,"Hourly Detail"}</definedName>
    <definedName name="awerawer" hidden="1">{"monthly",#N/A,FALSE,"Monthly"}</definedName>
    <definedName name="Baseload">#REF!</definedName>
    <definedName name="Baseload1">#REF!</definedName>
    <definedName name="bbbbb" hidden="1">{"Income Budget",#N/A,FALSE,"98 Income";"Running GAAP Budget Income",#N/A,FALSE,"98 Income";"GAAP Actual",#N/A,FALSE,"98 Income";"GAAP Varinance",#N/A,FALSE,"98 Income"}</definedName>
    <definedName name="BFP_MODEL">#REF!</definedName>
    <definedName name="Cap_Fac_Jan97">#REF!</definedName>
    <definedName name="CaseID1">#REF!</definedName>
    <definedName name="CaseID10">#REF!</definedName>
    <definedName name="CaseID11">#REF!</definedName>
    <definedName name="CaseID12">#REF!</definedName>
    <definedName name="CaseID13">#REF!</definedName>
    <definedName name="CaseID19">#REF!</definedName>
    <definedName name="CaseID2">#REF!</definedName>
    <definedName name="CaseID3">#REF!</definedName>
    <definedName name="CaseID4">#REF!</definedName>
    <definedName name="CaseID5">#REF!</definedName>
    <definedName name="CaseID6">#REF!</definedName>
    <definedName name="CaseID7">#REF!</definedName>
    <definedName name="CaseID8">#REF!</definedName>
    <definedName name="CaseID9">#REF!</definedName>
    <definedName name="cc_units">#REF!</definedName>
    <definedName name="CIQWBGuid" hidden="1">"a8bfbdb4-07f4-4552-9c26-0ea260e9e002"</definedName>
    <definedName name="CIQWBInfo" hidden="1">"{ ""CIQVersion"":""9.47.1108.4092"" }"</definedName>
    <definedName name="cost" hidden="1">{#N/A,#N/A,FALSE,"T COST";#N/A,#N/A,FALSE,"COST_FH"}</definedName>
    <definedName name="CTG_Data_FPL">#REF!</definedName>
    <definedName name="CTG_upgraded_FPL">#REF!</definedName>
    <definedName name="ctlook">#REF!</definedName>
    <definedName name="ctlook3">#REF!</definedName>
    <definedName name="CTU">#REF!</definedName>
    <definedName name="Cwvu.GREY_ALL." hidden="1">#REF!</definedName>
    <definedName name="CycleDeckData">#REF!</definedName>
    <definedName name="DB">#REF!</definedName>
    <definedName name="delete" hidden="1">{"summary",#N/A,FALSE,"PCR DIRECTORY"}</definedName>
    <definedName name="DescriptionColumn1">#REF!</definedName>
    <definedName name="DescriptionColumn10">#REF!</definedName>
    <definedName name="DescriptionColumn11">#REF!</definedName>
    <definedName name="DescriptionColumn12">#REF!</definedName>
    <definedName name="DescriptionColumn13">#REF!</definedName>
    <definedName name="DescriptionColumn3">#REF!</definedName>
    <definedName name="DescriptionColumn7">#REF!</definedName>
    <definedName name="DescriptionColumn8">#REF!</definedName>
    <definedName name="DescriptionColumn9">#REF!</definedName>
    <definedName name="dfg" hidden="1">{"SEP",#N/A,FALSE,"SEP"}</definedName>
    <definedName name="Ductburning1">#REF!</definedName>
    <definedName name="end_year_analysis">#REF!</definedName>
    <definedName name="ExAir_V">[0]!ExAir_V</definedName>
    <definedName name="FgasHWT">[0]!FgasHWT</definedName>
    <definedName name="FgasTWH">[0]!FgasTWH</definedName>
    <definedName name="FilePath1">#REF!</definedName>
    <definedName name="FilePath10">#REF!</definedName>
    <definedName name="FilePath11">#REF!</definedName>
    <definedName name="FilePath12">#REF!</definedName>
    <definedName name="FilePath13">#REF!</definedName>
    <definedName name="FilePath3">#REF!</definedName>
    <definedName name="FilePath7">#REF!</definedName>
    <definedName name="FilePath8">#REF!</definedName>
    <definedName name="FilePath9">#REF!</definedName>
    <definedName name="FlueCO2_M">[0]!FlueCO2_M</definedName>
    <definedName name="FlueDry_M">[0]!FlueDry_M</definedName>
    <definedName name="FlueDry_V">[0]!FlueDry_V</definedName>
    <definedName name="FlueDryZero_V">[0]!FlueDryZero_V</definedName>
    <definedName name="FlueH2O_M">[0]!FlueH2O_M</definedName>
    <definedName name="FlueN2_M">[0]!FlueN2_M</definedName>
    <definedName name="FlueO2_M">[0]!FlueO2_M</definedName>
    <definedName name="FlueSO2_M">[0]!FlueSO2_M</definedName>
    <definedName name="FlueWetZero_V">[0]!FlueWetZero_V</definedName>
    <definedName name="FlyAsh_M">[0]!FlyAsh_M</definedName>
    <definedName name="fossil_units">#REF!</definedName>
    <definedName name="FRED" hidden="1">{"SEP",#N/A,FALSE,"SEP"}</definedName>
    <definedName name="FRED2" hidden="1">{"SEP",#N/A,FALSE,"SEP"}</definedName>
    <definedName name="FRED3" hidden="1">{"SEP",#N/A,FALSE,"SEP"}</definedName>
    <definedName name="Fuel_Cb">[0]!Fuel_Cb</definedName>
    <definedName name="Fuel_Types">#REF!</definedName>
    <definedName name="FuelGasCp">[0]!FuelGasCp</definedName>
    <definedName name="FuelLiqCp">[0]!FuelLiqCp</definedName>
    <definedName name="FuelMix_T">[0]!FuelMix_T</definedName>
    <definedName name="Gas_C">[0]!Gas_C</definedName>
    <definedName name="Gas_H">[0]!Gas_H</definedName>
    <definedName name="Gas_MW">[0]!Gas_MW</definedName>
    <definedName name="Gas_N">[0]!Gas_N</definedName>
    <definedName name="Gas_O">[0]!Gas_O</definedName>
    <definedName name="GASSPLIT">#REF!</definedName>
    <definedName name="GCInputs1">#REF!</definedName>
    <definedName name="GCInputs10">#REF!</definedName>
    <definedName name="GCInputs11">#REF!</definedName>
    <definedName name="GCInputs12">#REF!</definedName>
    <definedName name="GCInputs13">#REF!</definedName>
    <definedName name="GCInputs3">#REF!</definedName>
    <definedName name="GCInputs7">#REF!</definedName>
    <definedName name="GCInputs8">#REF!</definedName>
    <definedName name="GCInputs9">#REF!</definedName>
    <definedName name="GCInputsRow1">#REF!</definedName>
    <definedName name="GCInputsRow10">#REF!</definedName>
    <definedName name="GCInputsRow11">#REF!</definedName>
    <definedName name="GCInputsRow12">#REF!</definedName>
    <definedName name="GCInputsRow13">#REF!</definedName>
    <definedName name="GCInputsRow3">#REF!</definedName>
    <definedName name="GCInputsRow7">#REF!</definedName>
    <definedName name="GCInputsRow8">#REF!</definedName>
    <definedName name="GCInputsRow9">#REF!</definedName>
    <definedName name="GCOutputs1">#REF!</definedName>
    <definedName name="GCOutputs10">#REF!</definedName>
    <definedName name="GCOutputs11">#REF!</definedName>
    <definedName name="GCOutputs12">#REF!</definedName>
    <definedName name="GCOutputs13">#REF!</definedName>
    <definedName name="GCOutputs3">#REF!</definedName>
    <definedName name="GCOutputs7">#REF!</definedName>
    <definedName name="GCOutputs8">#REF!</definedName>
    <definedName name="GCOutputs9">#REF!</definedName>
    <definedName name="GCOutputsRow1">#REF!</definedName>
    <definedName name="GCOutputsRow10">#REF!</definedName>
    <definedName name="GCOutputsRow11">#REF!</definedName>
    <definedName name="GCOutputsRow12">#REF!</definedName>
    <definedName name="GCOutputsRow13">#REF!</definedName>
    <definedName name="GCOutputsRow3">#REF!</definedName>
    <definedName name="GCOutputsRow7">#REF!</definedName>
    <definedName name="GCOutputsRow8">#REF!</definedName>
    <definedName name="GCOutputsRow9">#REF!</definedName>
    <definedName name="hafdhert" hidden="1">{"SEP",#N/A,FALSE,"SEP"}</definedName>
    <definedName name="hatrf" hidden="1">{"SEP",#N/A,FALSE,"SEP"}</definedName>
    <definedName name="HB_DATA_FOR_EMISSIONS">#REF!</definedName>
    <definedName name="HCreditAir">[0]!HCreditAir</definedName>
    <definedName name="HCreditStm">[0]!HCreditStm</definedName>
    <definedName name="HLossAirMoist">[0]!HLossAirMoist</definedName>
    <definedName name="HLossDryGas">[0]!HLossDryGas</definedName>
    <definedName name="HLossFlyAsh">[0]!HLossFlyAsh</definedName>
    <definedName name="HLossFuelC">[0]!HLossFuelC</definedName>
    <definedName name="HLossFuelH2">[0]!HLossFuelH2</definedName>
    <definedName name="HLossFuelH2O">[0]!HLossFuelH2O</definedName>
    <definedName name="HLossRadiant">[0]!HLossRadiant</definedName>
    <definedName name="HLossStm">[0]!HLossStm</definedName>
    <definedName name="HR_improvement_percentage">#REF!</definedName>
    <definedName name="HRSG_DATA1">#REF!</definedName>
    <definedName name="HRSG_DESIGN_DATA">#REF!</definedName>
    <definedName name="HTML_CodePage" hidden="1">1252</definedName>
    <definedName name="HTML_Control" hidden="1">{"'Fossil &amp; Nuclear BE Letter'!$A$1:$V$45"}</definedName>
    <definedName name="HTML_Description" hidden="1">""</definedName>
    <definedName name="HTML_Email" hidden="1">""</definedName>
    <definedName name="HTML_Header" hidden="1">"Fossil &amp; Nuclear BE Letter"</definedName>
    <definedName name="HTML_LastUpdate" hidden="1">"2/18/98"</definedName>
    <definedName name="HTML_LineAfter" hidden="1">FALSE</definedName>
    <definedName name="HTML_LineBefore" hidden="1">FALSE</definedName>
    <definedName name="HTML_Name" hidden="1">"Walt Kamp"</definedName>
    <definedName name="HTML_OBDlg2" hidden="1">TRUE</definedName>
    <definedName name="HTML_OBDlg4" hidden="1">FALSE</definedName>
    <definedName name="HTML_OS" hidden="1">0</definedName>
    <definedName name="HTML_PathFile" hidden="1">"http://ws010682.fpl.com/HeatRate/MyHTML.htm"</definedName>
    <definedName name="HTML_Title" hidden="1">"BE0198"</definedName>
    <definedName name="HU">#REF!</definedName>
    <definedName name="ind" hidden="1">{"group detail",#N/A,FALSE,"Hourly Detail"}</definedName>
    <definedName name="INSERT1">#REF!</definedName>
    <definedName name="INSERT10">#REF!</definedName>
    <definedName name="INSERT11">#REF!</definedName>
    <definedName name="INSERT12">#REF!</definedName>
    <definedName name="INSERT13">#REF!</definedName>
    <definedName name="INSERT2">#REF!</definedName>
    <definedName name="INSERT3">#REF!</definedName>
    <definedName name="INSERT5">#REF!</definedName>
    <definedName name="INSERT7">#REF!</definedName>
    <definedName name="INSERT8">#REF!</definedName>
    <definedName name="INSERT9">#REF!</definedName>
    <definedName name="Inv" hidden="1">{"SEP",#N/A,FALSE,"SEP"}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43263.0074537037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>3000</definedName>
    <definedName name="IQ_YTDMONTH" hidden="1">130000</definedName>
    <definedName name="IQ_Z_SCORE" hidden="1">"c1339"</definedName>
    <definedName name="j" hidden="1">{"group detail",#N/A,FALSE,"Hourly Detail"}</definedName>
    <definedName name="jfd" hidden="1">{"group detail",#N/A,FALSE,"Hourly Detail"}</definedName>
    <definedName name="JUL00" hidden="1">{"SEP",#N/A,FALSE,"SEP"}</definedName>
    <definedName name="JUN00" hidden="1">{"SEP",#N/A,FALSE,"SEP"}</definedName>
    <definedName name="k" hidden="1">{"12 months",#N/A,FALSE,"Hourly"}</definedName>
    <definedName name="l" hidden="1">{"SEP",#N/A,FALSE,"SEP"}</definedName>
    <definedName name="LastRow1">#REF!</definedName>
    <definedName name="LastRow10">#REF!</definedName>
    <definedName name="LastRow11">#REF!</definedName>
    <definedName name="LastRow12">#REF!</definedName>
    <definedName name="LastRow13">#REF!</definedName>
    <definedName name="LastRow3">#REF!</definedName>
    <definedName name="LastRow7">#REF!</definedName>
    <definedName name="LastRow8">#REF!</definedName>
    <definedName name="LastRow9">#REF!</definedName>
    <definedName name="limcount" hidden="1">1</definedName>
    <definedName name="LocationColumn1">#REF!</definedName>
    <definedName name="LocationColumn10">#REF!</definedName>
    <definedName name="LocationColumn11">#REF!</definedName>
    <definedName name="LocationColumn12">#REF!</definedName>
    <definedName name="LocationColumn13">#REF!</definedName>
    <definedName name="LocationColumn3">#REF!</definedName>
    <definedName name="LocationColumn7">#REF!</definedName>
    <definedName name="LocationColumn8">#REF!</definedName>
    <definedName name="LocationColumn9">#REF!</definedName>
    <definedName name="LOSS_UCOR">#REF!</definedName>
    <definedName name="m" hidden="1">{"SEP",#N/A,FALSE,"SEP"}</definedName>
    <definedName name="M42_PIPING_DATA">#REF!</definedName>
    <definedName name="MFU">#REF!</definedName>
    <definedName name="mmbtustart">#REF!</definedName>
    <definedName name="mmbtustart1">#REF!</definedName>
    <definedName name="ModelID1">#REF!</definedName>
    <definedName name="ModelID10">#REF!</definedName>
    <definedName name="ModelID11">#REF!</definedName>
    <definedName name="ModelID12">#REF!</definedName>
    <definedName name="ModelID13">#REF!</definedName>
    <definedName name="ModelID19">#REF!</definedName>
    <definedName name="ModelID2">#REF!</definedName>
    <definedName name="ModelID3">#REF!</definedName>
    <definedName name="ModelID4">#REF!</definedName>
    <definedName name="ModelID5">#REF!</definedName>
    <definedName name="ModelID6">#REF!</definedName>
    <definedName name="ModelID7">#REF!</definedName>
    <definedName name="ModelID8">#REF!</definedName>
    <definedName name="ModelID9">#REF!</definedName>
    <definedName name="Moist">[0]!Moist</definedName>
    <definedName name="MWTABLE">#REF!</definedName>
    <definedName name="nada" hidden="1">{2;#N/A;"R13C16:R17C16";#N/A;"R13C14:R17C15";FALSE;FALSE;FALSE;95;#N/A;#N/A;"R13C19";#N/A;FALSE;FALSE;FALSE;FALSE;#N/A;"";#N/A;FALSE;"";"";#N/A;#N/A;#N/A}</definedName>
    <definedName name="NamesColumn1">#REF!</definedName>
    <definedName name="NamesColumn10">#REF!</definedName>
    <definedName name="NamesColumn11">#REF!</definedName>
    <definedName name="NamesColumn12">#REF!</definedName>
    <definedName name="NamesColumn13">#REF!</definedName>
    <definedName name="NamesColumn3">#REF!</definedName>
    <definedName name="NamesColumn7">#REF!</definedName>
    <definedName name="NamesColumn8">#REF!</definedName>
    <definedName name="NamesColumn9">#REF!</definedName>
    <definedName name="opiu" hidden="1">{2;#N/A;"R13C16:R17C16";#N/A;"R13C14:R17C15";FALSE;FALSE;FALSE;95;#N/A;#N/A;"R13C19";#N/A;FALSE;FALSE;FALSE;FALSE;#N/A;"";#N/A;FALSE;"";"";#N/A;#N/A;#N/A}</definedName>
    <definedName name="p" hidden="1">{"monthly",#N/A,FALSE,"Monthly"}</definedName>
    <definedName name="PIData">#REF!</definedName>
    <definedName name="PIData2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PING_MODEL">#REF!</definedName>
    <definedName name="Plot">#REF!</definedName>
    <definedName name="Plot1">#REF!</definedName>
    <definedName name="_xlnm.Print_Area" localSheetId="0">XPLR!$B$3:$P$109</definedName>
    <definedName name="print_Avail">#REF!</definedName>
    <definedName name="print_Force_Out">#REF!</definedName>
    <definedName name="_xlnm.Print_Titles" localSheetId="0">XPLR!$4:$7</definedName>
    <definedName name="PTF57FA.05Hybrid">#REF!</definedName>
    <definedName name="PTF7FA.04">#REF!</definedName>
    <definedName name="PU">#REF!</definedName>
    <definedName name="q" hidden="1">{"SEP",#N/A,FALSE,"SEP"}</definedName>
    <definedName name="replnk_result">""</definedName>
    <definedName name="Req_DAir">[0]!Req_DAir</definedName>
    <definedName name="revises" hidden="1">{"SEP",#N/A,FALSE,"SEP"}</definedName>
    <definedName name="Rmoist">[0]!Rmoist</definedName>
    <definedName name="s" hidden="1">{"SEP",#N/A,FALSE,"SEP"}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sysID" hidden="1">"708C5W7SBKP804JT78WJ0JNKI"</definedName>
    <definedName name="SAPwbID" hidden="1">"ARS"</definedName>
    <definedName name="sdf" hidden="1">{"SEP",#N/A,FALSE,"SEP"}</definedName>
    <definedName name="sdfsdfadf" hidden="1">{"12 months",#N/A,FALSE,"Hourly"}</definedName>
    <definedName name="sencount" hidden="1">1</definedName>
    <definedName name="SEP01a" hidden="1">{"SEP",#N/A,FALSE,"SEP"}</definedName>
    <definedName name="Signoff" hidden="1">{"summary",#N/A,FALSE,"PCR DIRECTORY"}</definedName>
    <definedName name="Solar">#REF!</definedName>
    <definedName name="Solar1">#REF!</definedName>
    <definedName name="Solar2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R_BW_IS_4th_Pass" hidden="1">"47QU7MQZS7AA0RL6O5BR5NO4Z"</definedName>
    <definedName name="Start_Year">#REF!</definedName>
    <definedName name="SUMM">#REF!</definedName>
    <definedName name="t" hidden="1">{"summary",#N/A,FALSE,"PCR DIRECTORY"}</definedName>
    <definedName name="TemplateID1">#REF!</definedName>
    <definedName name="TemplateID10">#REF!</definedName>
    <definedName name="TemplateID11">#REF!</definedName>
    <definedName name="TemplateID12">#REF!</definedName>
    <definedName name="TemplateID13">#REF!</definedName>
    <definedName name="TemplateID3">#REF!</definedName>
    <definedName name="TemplateID7">#REF!</definedName>
    <definedName name="TemplateID8">#REF!</definedName>
    <definedName name="TemplateID9">#REF!</definedName>
    <definedName name="Test">[0]!Test</definedName>
    <definedName name="testing" hidden="1">{"detail305",#N/A,FALSE,"BI-305"}</definedName>
    <definedName name="Testrho">#REF!</definedName>
    <definedName name="TextRefCopyRangeCount" hidden="1">20</definedName>
    <definedName name="Theo_Air">[0]!Theo_Air</definedName>
    <definedName name="Theo_Oxy">[0]!Theo_Oxy</definedName>
    <definedName name="Unit_1">#REF!</definedName>
    <definedName name="Unit_choosen">#REF!</definedName>
    <definedName name="Unit_Name">#REF!</definedName>
    <definedName name="Unit_Name_Size">#REF!</definedName>
    <definedName name="Unit_Size">#REF!</definedName>
    <definedName name="units">#REF!</definedName>
    <definedName name="Units_and_Capacity">#REF!</definedName>
    <definedName name="UOMColumn1">#REF!</definedName>
    <definedName name="UOMColumn10">#REF!</definedName>
    <definedName name="UOMColumn11">#REF!</definedName>
    <definedName name="UOMColumn12">#REF!</definedName>
    <definedName name="UOMColumn13">#REF!</definedName>
    <definedName name="UOMColumn3">#REF!</definedName>
    <definedName name="UOMColumn7">#REF!</definedName>
    <definedName name="UOMColumn8">#REF!</definedName>
    <definedName name="UOMColumn9">#REF!</definedName>
    <definedName name="Uplan_data">#REF!</definedName>
    <definedName name="v" hidden="1">{"SEP",#N/A,FALSE,"SEP"}</definedName>
    <definedName name="ValueColumn1">#REF!</definedName>
    <definedName name="ValueColumn10">#REF!</definedName>
    <definedName name="ValueColumn11">#REF!</definedName>
    <definedName name="ValueColumn12">#REF!</definedName>
    <definedName name="ValueColumn13">#REF!</definedName>
    <definedName name="ValueColumn3">#REF!</definedName>
    <definedName name="ValueColumn7">#REF!</definedName>
    <definedName name="ValueColumn8">#REF!</definedName>
    <definedName name="ValueColumn9">#REF!</definedName>
    <definedName name="vasdtrws" hidden="1">{"1 month",#N/A,FALSE,"Hourly"}</definedName>
    <definedName name="VISIO_DATA">#REF!</definedName>
    <definedName name="w" hidden="1">{"SEP",#N/A,FALSE,"SEP"}</definedName>
    <definedName name="WHAT" hidden="1">{"SEP",#N/A,FALSE,"SEP"}</definedName>
    <definedName name="wrn.1._.month." hidden="1">{"1 month",#N/A,FALSE,"Hourly"}</definedName>
    <definedName name="wrn.12._.months." hidden="1">{"12 months",#N/A,FALSE,"Hourly"}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hidden="1">{#N/A,"Base",FALSE,"Dividend";#N/A,"Conservative",FALSE,"Dividend";#N/A,"Downside",FALSE,"Dividend"}</definedName>
    <definedName name="wrn.95cap." hidden="1">{#N/A,#N/A,FALSE,"95CAPGRY"}</definedName>
    <definedName name="wrn.Accretion." hidden="1">{"Accretion",#N/A,FALSE,"Assum"}</definedName>
    <definedName name="wrn.all." hidden="1">{#N/A,#N/A,FALSE,"Final Targets";#N/A,#N/A,FALSE,"Current Status";#N/A,#N/A,FALSE,"final report";#N/A,#N/A,FALSE,"Graph 1";#N/A,#N/A,FALSE,"Graph 2";#N/A,#N/A,FALSE,"Graph 3"}</definedName>
    <definedName name="wrn.Assumptions." hidden="1">{"Assumptions",#N/A,FALSE,"Assum"}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aily." hidden="1">{"daily",#N/A,FALSE,"Daily"}</definedName>
    <definedName name="wrn.datasheet." hidden="1">{#N/A,#N/A,FALSE,"DATA SHEET #1";#N/A,#N/A,FALSE,"DATA SHEET #2"}</definedName>
    <definedName name="wrn.Engr._.Summary." hidden="1">{#N/A,#N/A,FALSE,"Results";#N/A,#N/A,FALSE,"Input Data";#N/A,#N/A,FALSE,"Generation Calculation";#N/A,#N/A,FALSE,"Unit Heat Rate Calculation"}</definedName>
    <definedName name="wrn.Exec._.Summary." hidden="1">{#N/A,#N/A,FALSE,"Results";#N/A,#N/A,FALSE,"Input Data"}</definedName>
    <definedName name="wrn.Exec1._.Summary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low." hidden="1">{#N/A,#N/A,FALSE,"INPUT DATA";#N/A,#N/A,FALSE,"PITOT TRAVERSE DATA";#N/A,#N/A,FALSE,"SALINITY";#N/A,#N/A,FALSE,"FLOW";#N/A,#N/A,FALSE,"RESULTS"}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hidden="1">{"group detail",#N/A,FALSE,"Hourly Detail"}</definedName>
    <definedName name="wrn.letter." localSheetId="0" hidden="1">{#N/A,#N/A,FALSE,"Page 1 of 4";#N/A,#N/A,FALSE,"Page 2 of 4";#N/A,#N/A,FALSE,"Page 3 of 4";#N/A,#N/A,FALSE,"Page 4 of 4"}</definedName>
    <definedName name="wrn.letter." hidden="1">{#N/A,#N/A,FALSE,"Page 1 of 4";#N/A,#N/A,FALSE,"Page 2 of 4";#N/A,#N/A,FALSE,"Page 3 of 4";#N/A,#N/A,FALSE,"Page 4 of 4"}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hidden="1">{"monthly",#N/A,FALSE,"Monthly"}</definedName>
    <definedName name="wrn.performance." hidden="1">{#N/A,#N/A,FALSE,"INPUTDATA";#N/A,#N/A,FALSE,"RESULTS";#N/A,#N/A,FALSE,"HBDIAGRAM";#N/A,#N/A,FALSE,"GT1 Corr";#N/A,#N/A,FALSE,"GT2 Corr";#N/A,#N/A,FALSE,"GT Cycle Perf";#N/A,#N/A,FALSE,"ST Corr";#N/A,#N/A,FALSE,"ST Perf ";#N/A,#N/A,FALSE,"Condenser";#N/A,#N/A,FALSE,"Reconciliation"}</definedName>
    <definedName name="wrn.ppnt415." hidden="1">{#N/A,#N/A,FALSE,"INPUTDATA";#N/A,#N/A,FALSE,"RESULTS";#N/A,#N/A,FALSE,"HBDIAGRAM";#N/A,#N/A,FALSE,"GT1 Corr";#N/A,#N/A,FALSE,"GT2 Corr";#N/A,#N/A,FALSE,"GT Cycle Perf";#N/A,#N/A,FALSE,"ST Corr";#N/A,#N/A,FALSE,"ST Perf ";#N/A,#N/A,FALSE,"HRSG Effectiveness";#N/A,#N/A,FALSE,"GT1 HB";#N/A,#N/A,FALSE,"Condenser";#N/A,#N/A,FALSE,"GT2 HB"}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SEP." hidden="1">{"SEP",#N/A,FALSE,"SEP"}</definedName>
    <definedName name="wrn.STAND_ALONE_BOTH." hidden="1">{"FCB_ALL",#N/A,FALSE,"FCB";"GREY_ALL",#N/A,FALSE,"GREY"}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hrottle._.Flow." hidden="1">{#N/A,#N/A,FALSE,"Throttle Flow";#N/A,#N/A,FALSE,"FFW";#N/A,#N/A,FALSE,"US-S";#N/A,#N/A,FALSE,"US-N";#N/A,#N/A,FALSE,"LS-S";#N/A,#N/A,FALSE,"LS-N"}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y" hidden="1">{"SEP",#N/A,FALSE,"SEP"}</definedName>
    <definedName name="year">#REF!</definedName>
    <definedName name="z" hidden="1">{"SEP",#N/A,FALSE,"SEP"}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4" i="2" l="1"/>
  <c r="M97" i="2"/>
  <c r="M103" i="2"/>
  <c r="M93" i="2"/>
  <c r="K105" i="2"/>
  <c r="M102" i="2"/>
  <c r="M73" i="2"/>
  <c r="M74" i="2"/>
  <c r="M75" i="2"/>
  <c r="M76" i="2"/>
  <c r="M77" i="2"/>
  <c r="M78" i="2"/>
  <c r="M79" i="2"/>
  <c r="M80" i="2"/>
  <c r="M81" i="2"/>
  <c r="M82" i="2"/>
  <c r="M69" i="2"/>
  <c r="M70" i="2"/>
  <c r="M71" i="2"/>
  <c r="M72" i="2"/>
  <c r="M60" i="2" l="1"/>
  <c r="M61" i="2"/>
  <c r="M53" i="2"/>
  <c r="M54" i="2"/>
  <c r="M19" i="2"/>
  <c r="M20" i="2"/>
  <c r="M21" i="2"/>
  <c r="M27" i="2" l="1"/>
  <c r="M23" i="2" l="1"/>
  <c r="M22" i="2"/>
  <c r="M35" i="2"/>
  <c r="M8" i="2" l="1"/>
  <c r="L101" i="2" l="1"/>
  <c r="M101" i="2" s="1"/>
  <c r="M100" i="2" l="1"/>
  <c r="M99" i="2"/>
  <c r="M98" i="2"/>
  <c r="M96" i="2"/>
  <c r="M95" i="2"/>
  <c r="M94" i="2"/>
  <c r="M92" i="2"/>
  <c r="M91" i="2"/>
  <c r="M90" i="2"/>
  <c r="M89" i="2"/>
  <c r="M88" i="2"/>
  <c r="M87" i="2"/>
  <c r="M86" i="2"/>
  <c r="M85" i="2"/>
  <c r="M84" i="2"/>
  <c r="M83" i="2"/>
  <c r="M68" i="2"/>
  <c r="M67" i="2"/>
  <c r="M66" i="2"/>
  <c r="M65" i="2"/>
  <c r="M64" i="2"/>
  <c r="M63" i="2"/>
  <c r="M62" i="2"/>
  <c r="M59" i="2"/>
  <c r="M58" i="2"/>
  <c r="M57" i="2"/>
  <c r="M56" i="2"/>
  <c r="M55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4" i="2"/>
  <c r="M32" i="2"/>
  <c r="M31" i="2"/>
  <c r="M30" i="2"/>
  <c r="M29" i="2"/>
  <c r="M28" i="2"/>
  <c r="M26" i="2"/>
  <c r="M25" i="2"/>
  <c r="M24" i="2"/>
  <c r="M18" i="2"/>
  <c r="M17" i="2"/>
  <c r="M16" i="2"/>
  <c r="M15" i="2"/>
  <c r="M14" i="2"/>
  <c r="M13" i="2"/>
  <c r="M12" i="2"/>
  <c r="M11" i="2"/>
  <c r="M10" i="2"/>
  <c r="M9" i="2"/>
  <c r="M105" i="2" l="1"/>
</calcChain>
</file>

<file path=xl/sharedStrings.xml><?xml version="1.0" encoding="utf-8"?>
<sst xmlns="http://schemas.openxmlformats.org/spreadsheetml/2006/main" count="717" uniqueCount="176">
  <si>
    <t>Fuel Type</t>
  </si>
  <si>
    <t>Battery Storage</t>
  </si>
  <si>
    <t>Type</t>
  </si>
  <si>
    <t>Region</t>
  </si>
  <si>
    <t>Facility</t>
  </si>
  <si>
    <t>State</t>
  </si>
  <si>
    <t>Acquisition</t>
  </si>
  <si>
    <t>In-Service</t>
  </si>
  <si>
    <t>Repower</t>
  </si>
  <si>
    <t>Gross MW</t>
  </si>
  <si>
    <t>Ownership %</t>
  </si>
  <si>
    <t>Net MW</t>
  </si>
  <si>
    <t>Tax Credit</t>
  </si>
  <si>
    <t>Wind</t>
  </si>
  <si>
    <t>N/A</t>
  </si>
  <si>
    <t>2010</t>
  </si>
  <si>
    <t>ERCOT</t>
  </si>
  <si>
    <t>TX</t>
  </si>
  <si>
    <t>PTC</t>
  </si>
  <si>
    <t>DMI</t>
  </si>
  <si>
    <t>Blue Summit Wind III</t>
  </si>
  <si>
    <t>2020</t>
  </si>
  <si>
    <t>Midwest</t>
  </si>
  <si>
    <t>ND</t>
  </si>
  <si>
    <t>2019</t>
  </si>
  <si>
    <t>2009</t>
  </si>
  <si>
    <t>IA</t>
  </si>
  <si>
    <t>2021</t>
  </si>
  <si>
    <t>IN</t>
  </si>
  <si>
    <t>2018</t>
  </si>
  <si>
    <t>IL</t>
  </si>
  <si>
    <t>CITC</t>
  </si>
  <si>
    <t>MI</t>
  </si>
  <si>
    <t>Sac County Wind</t>
  </si>
  <si>
    <t>Sholes Wind</t>
  </si>
  <si>
    <t>NE</t>
  </si>
  <si>
    <t>South</t>
  </si>
  <si>
    <t>OK</t>
  </si>
  <si>
    <t>KS</t>
  </si>
  <si>
    <t>Elk City Wind II</t>
  </si>
  <si>
    <t>Ponderosa Wind</t>
  </si>
  <si>
    <t>Soldier Creek Wind</t>
  </si>
  <si>
    <t>West</t>
  </si>
  <si>
    <t>CO</t>
  </si>
  <si>
    <t>NM</t>
  </si>
  <si>
    <t>CA</t>
  </si>
  <si>
    <t>AZ</t>
  </si>
  <si>
    <t>Solar</t>
  </si>
  <si>
    <t>Marshall Solar</t>
  </si>
  <si>
    <t>MN</t>
  </si>
  <si>
    <t>PV Solar</t>
  </si>
  <si>
    <t>ITC</t>
  </si>
  <si>
    <t>Northeast</t>
  </si>
  <si>
    <t>NY</t>
  </si>
  <si>
    <t>ME</t>
  </si>
  <si>
    <t>Nutmeg Solar</t>
  </si>
  <si>
    <t>CT</t>
  </si>
  <si>
    <t>Sanford Airport Solar</t>
  </si>
  <si>
    <t>GA</t>
  </si>
  <si>
    <t>Harmony Solar</t>
  </si>
  <si>
    <t>FL</t>
  </si>
  <si>
    <t>Roswell Solar</t>
  </si>
  <si>
    <t>Shaw Creek Solar</t>
  </si>
  <si>
    <t>SC</t>
  </si>
  <si>
    <t>Taylor Creek Solar</t>
  </si>
  <si>
    <t>2015, 2016</t>
  </si>
  <si>
    <t>Saint Solar</t>
  </si>
  <si>
    <t>Silver State South Solar</t>
  </si>
  <si>
    <t>NV</t>
  </si>
  <si>
    <t>Westside Solar</t>
  </si>
  <si>
    <t>Whitney Point Solar</t>
  </si>
  <si>
    <t>Other</t>
  </si>
  <si>
    <t>Distributed Generation</t>
  </si>
  <si>
    <t>HI</t>
  </si>
  <si>
    <t>2015</t>
  </si>
  <si>
    <t>Various</t>
  </si>
  <si>
    <t>Var</t>
  </si>
  <si>
    <t>NH</t>
  </si>
  <si>
    <t>Javelina Wind</t>
  </si>
  <si>
    <t>Javelina Wind II</t>
  </si>
  <si>
    <t>Hubbard Wind</t>
  </si>
  <si>
    <t>White Mesa Wind</t>
  </si>
  <si>
    <t>Ashtabula Wind II</t>
  </si>
  <si>
    <t>Baldwin Wind</t>
  </si>
  <si>
    <t>Bluff Point Wind</t>
  </si>
  <si>
    <t>2017</t>
  </si>
  <si>
    <t>Brady Wind</t>
  </si>
  <si>
    <t>Brady Wind II</t>
  </si>
  <si>
    <t>Oliver Wind III</t>
  </si>
  <si>
    <t>Story County Wind II</t>
  </si>
  <si>
    <t>Tuscola Bay</t>
  </si>
  <si>
    <t>White Oak Wind</t>
  </si>
  <si>
    <t>Granite Wind</t>
  </si>
  <si>
    <t>Breckinridge Wind</t>
  </si>
  <si>
    <t>Cedar Bluff</t>
  </si>
  <si>
    <t>Cottonwood Wind</t>
  </si>
  <si>
    <t>Elk City Wind</t>
  </si>
  <si>
    <t>CITC/ITC</t>
  </si>
  <si>
    <t>Ensign Wind</t>
  </si>
  <si>
    <t>Irish Creek Wind</t>
  </si>
  <si>
    <t>Kingman Wind I</t>
  </si>
  <si>
    <t>Kingman Wind II</t>
  </si>
  <si>
    <t>Little Blue Wind</t>
  </si>
  <si>
    <t>Mammoth Plains</t>
  </si>
  <si>
    <t>2014</t>
  </si>
  <si>
    <t>Minco Wind III</t>
  </si>
  <si>
    <t>Ninnescah Wind</t>
  </si>
  <si>
    <t>Osborn Wind</t>
  </si>
  <si>
    <t>MO</t>
  </si>
  <si>
    <t>Palo Duro Wind</t>
  </si>
  <si>
    <t>Rush Springs Wind</t>
  </si>
  <si>
    <t>Seiling Wind</t>
  </si>
  <si>
    <t>Seiling Wind II</t>
  </si>
  <si>
    <t>Alta Wind VIII</t>
  </si>
  <si>
    <t>Borderlands Wind</t>
  </si>
  <si>
    <t>Carousel Wind</t>
  </si>
  <si>
    <t>Coram Wind</t>
  </si>
  <si>
    <t>Coram Wind II</t>
  </si>
  <si>
    <t>Golden Hills North Wind</t>
  </si>
  <si>
    <t>Golden Hills Wind</t>
  </si>
  <si>
    <t>Golden West Wind</t>
  </si>
  <si>
    <t>High Winds Energy</t>
  </si>
  <si>
    <t>Northern Colorado</t>
  </si>
  <si>
    <t>Perrin Ranch</t>
  </si>
  <si>
    <t>Stateline II</t>
  </si>
  <si>
    <t>WA/OR</t>
  </si>
  <si>
    <t>2001, 2002</t>
  </si>
  <si>
    <t>Windstar Wind</t>
  </si>
  <si>
    <t>Quinebaug Solar</t>
  </si>
  <si>
    <t>Cool Springs Solar</t>
  </si>
  <si>
    <t>Elora Solar</t>
  </si>
  <si>
    <t>TN</t>
  </si>
  <si>
    <t>Quitman Solar II</t>
  </si>
  <si>
    <t>Desert Sunlight 250</t>
  </si>
  <si>
    <t>2013, 2014</t>
  </si>
  <si>
    <t>Desert Sunlight 300</t>
  </si>
  <si>
    <t>Dodge Flat Solar</t>
  </si>
  <si>
    <t>Fish Springs Ranch Solar</t>
  </si>
  <si>
    <t>Hatch Solar</t>
  </si>
  <si>
    <t>Mountain View Solar</t>
  </si>
  <si>
    <t>Shafter Solar</t>
  </si>
  <si>
    <t>Genesis Solar</t>
  </si>
  <si>
    <t>Wilmot Solar</t>
  </si>
  <si>
    <t>Cool Springs Storage</t>
  </si>
  <si>
    <t>Dodge Flat Storage</t>
  </si>
  <si>
    <t>Fish Springs Ranch Storage</t>
  </si>
  <si>
    <t>Wilmot Energy Storage</t>
  </si>
  <si>
    <r>
      <t>Financing</t>
    </r>
    <r>
      <rPr>
        <b/>
        <vertAlign val="superscript"/>
        <sz val="12"/>
        <rFont val="Arial"/>
        <family val="2"/>
      </rPr>
      <t>(1)</t>
    </r>
  </si>
  <si>
    <t>Great Prairie Wind</t>
  </si>
  <si>
    <t>Desert Sunlight Storage</t>
  </si>
  <si>
    <t>Appaloosa Run Wind</t>
  </si>
  <si>
    <t>Eight Point Wind</t>
  </si>
  <si>
    <t>Langdon Wind</t>
  </si>
  <si>
    <t>Langdon Wind II</t>
  </si>
  <si>
    <t>Casa Mesa Wind</t>
  </si>
  <si>
    <t>Montezuma Wind II</t>
  </si>
  <si>
    <t>New Mexico Wind</t>
  </si>
  <si>
    <t>Chaves County Solar</t>
  </si>
  <si>
    <t>Live Oak Solar</t>
  </si>
  <si>
    <t>River Bend Solar</t>
  </si>
  <si>
    <t>Yellow Pine Solar Storage</t>
  </si>
  <si>
    <t>2007</t>
  </si>
  <si>
    <t>2008</t>
  </si>
  <si>
    <t>AL</t>
  </si>
  <si>
    <t>Yellow Pine Solar</t>
  </si>
  <si>
    <t>(1)  DMI: Differential Membership Interest</t>
  </si>
  <si>
    <t>XPLR INFRASTRUCTURE GENERATION PORTFOLIO</t>
  </si>
  <si>
    <t>(2)  Executed at various sites, not incremental to individual sites listed above</t>
  </si>
  <si>
    <r>
      <t>2024 partial site repowers</t>
    </r>
    <r>
      <rPr>
        <vertAlign val="superscript"/>
        <sz val="12"/>
        <rFont val="Arial"/>
        <family val="2"/>
      </rPr>
      <t>(2)</t>
    </r>
  </si>
  <si>
    <r>
      <t>2025 partial site repowers</t>
    </r>
    <r>
      <rPr>
        <vertAlign val="superscript"/>
        <sz val="12"/>
        <rFont val="Arial"/>
        <family val="2"/>
      </rPr>
      <t>(2)</t>
    </r>
  </si>
  <si>
    <t>Casa Mesa Energy Storage</t>
  </si>
  <si>
    <t>As of June 30, 2025</t>
  </si>
  <si>
    <t>2025</t>
  </si>
  <si>
    <t>Total XPLR Portfolio</t>
  </si>
  <si>
    <t>DMI/Project Debt</t>
  </si>
  <si>
    <t>Project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</si>
</sst>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?_);_(@_)"/>
    <numFmt numFmtId="167" formatCode="mm/yy"/>
    <numFmt numFmtId="168" formatCode="###,000"/>
    <numFmt numFmtId="169" formatCode="#,##0.0"/>
  </numFmts>
  <fonts count="21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rgb="FF0000FF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000000"/>
      </patternFill>
    </fill>
    <fill>
      <patternFill patternType="solid">
        <fgColor rgb="FFFFFDB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theme="3" tint="-0.24994659260841701"/>
      </top>
      <bottom style="thin">
        <color theme="3" tint="-0.24994659260841701"/>
      </bottom>
      <diagonal/>
    </border>
  </borders>
  <cellStyleXfs count="28">
    <xf numFmtId="0" fontId="0" fillId="0" borderId="0"/>
    <xf numFmtId="43" fontId="12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5" fillId="3" borderId="3" applyNumberFormat="0" applyAlignment="0" applyProtection="0">
      <alignment horizontal="left" vertical="center" indent="1"/>
    </xf>
    <xf numFmtId="0" fontId="14" fillId="0" borderId="0"/>
    <xf numFmtId="168" fontId="16" fillId="0" borderId="4" applyNumberFormat="0" applyFill="0" applyBorder="0" applyAlignment="0" applyProtection="0">
      <alignment horizontal="right" vertical="center" indent="1"/>
    </xf>
    <xf numFmtId="0" fontId="5" fillId="0" borderId="0"/>
    <xf numFmtId="168" fontId="16" fillId="3" borderId="5" applyNumberFormat="0" applyAlignment="0" applyProtection="0">
      <alignment horizontal="left" vertical="center" indent="1"/>
    </xf>
    <xf numFmtId="168" fontId="16" fillId="0" borderId="4" applyNumberFormat="0" applyAlignment="0" applyProtection="0">
      <alignment horizontal="right" vertical="center" indent="1"/>
    </xf>
    <xf numFmtId="0" fontId="15" fillId="4" borderId="3" applyNumberFormat="0" applyAlignment="0" applyProtection="0">
      <alignment horizontal="left" vertical="center" indent="1"/>
    </xf>
    <xf numFmtId="168" fontId="15" fillId="5" borderId="6" applyNumberFormat="0" applyAlignment="0" applyProtection="0">
      <alignment horizontal="right" vertical="center" indent="1"/>
    </xf>
    <xf numFmtId="0" fontId="15" fillId="3" borderId="7">
      <alignment wrapText="1"/>
    </xf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0" fontId="3" fillId="0" borderId="0"/>
    <xf numFmtId="9" fontId="14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2" borderId="0" xfId="2" applyFont="1" applyFill="1"/>
    <xf numFmtId="0" fontId="7" fillId="0" borderId="0" xfId="0" applyFont="1" applyFill="1"/>
    <xf numFmtId="0" fontId="7" fillId="0" borderId="0" xfId="2" applyFont="1" applyFill="1"/>
    <xf numFmtId="0" fontId="9" fillId="0" borderId="0" xfId="2" applyFont="1" applyFill="1"/>
    <xf numFmtId="0" fontId="10" fillId="0" borderId="0" xfId="2" applyFont="1" applyFill="1" applyAlignment="1">
      <alignment horizontal="center"/>
    </xf>
    <xf numFmtId="164" fontId="9" fillId="0" borderId="0" xfId="1" applyNumberFormat="1" applyFont="1" applyFill="1" applyBorder="1" applyAlignment="1"/>
    <xf numFmtId="0" fontId="9" fillId="0" borderId="0" xfId="2" applyFont="1" applyFill="1" applyAlignment="1">
      <alignment horizontal="center"/>
    </xf>
    <xf numFmtId="0" fontId="9" fillId="0" borderId="0" xfId="0" applyFont="1" applyFill="1"/>
    <xf numFmtId="0" fontId="9" fillId="0" borderId="0" xfId="2" applyFont="1" applyFill="1" applyAlignment="1">
      <alignment horizontal="left" indent="1"/>
    </xf>
    <xf numFmtId="0" fontId="9" fillId="0" borderId="0" xfId="2" applyFont="1" applyFill="1" applyAlignment="1">
      <alignment horizontal="left"/>
    </xf>
    <xf numFmtId="0" fontId="9" fillId="0" borderId="0" xfId="2" quotePrefix="1" applyFont="1" applyFill="1" applyAlignment="1">
      <alignment horizontal="center"/>
    </xf>
    <xf numFmtId="1" fontId="9" fillId="0" borderId="0" xfId="2" applyNumberFormat="1" applyFont="1" applyFill="1" applyAlignment="1">
      <alignment horizontal="center"/>
    </xf>
    <xf numFmtId="167" fontId="9" fillId="0" borderId="0" xfId="2" applyNumberFormat="1" applyFont="1" applyFill="1" applyAlignment="1">
      <alignment horizontal="center"/>
    </xf>
    <xf numFmtId="49" fontId="9" fillId="0" borderId="0" xfId="2" applyNumberFormat="1" applyFont="1" applyFill="1" applyAlignment="1">
      <alignment horizont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 wrapText="1"/>
    </xf>
    <xf numFmtId="0" fontId="9" fillId="0" borderId="0" xfId="2" quotePrefix="1" applyFont="1" applyFill="1" applyAlignment="1">
      <alignment horizontal="left" vertical="center"/>
    </xf>
    <xf numFmtId="0" fontId="17" fillId="0" borderId="0" xfId="0" applyFont="1" applyFill="1"/>
    <xf numFmtId="165" fontId="7" fillId="0" borderId="0" xfId="0" applyNumberFormat="1" applyFont="1" applyAlignment="1">
      <alignment horizontal="center"/>
    </xf>
    <xf numFmtId="37" fontId="8" fillId="0" borderId="1" xfId="2" applyNumberFormat="1" applyFont="1" applyFill="1" applyBorder="1" applyAlignment="1">
      <alignment horizontal="left" wrapText="1"/>
    </xf>
    <xf numFmtId="37" fontId="8" fillId="0" borderId="1" xfId="2" applyNumberFormat="1" applyFont="1" applyFill="1" applyBorder="1" applyAlignment="1">
      <alignment wrapText="1"/>
    </xf>
    <xf numFmtId="37" fontId="8" fillId="0" borderId="1" xfId="2" applyNumberFormat="1" applyFont="1" applyFill="1" applyBorder="1" applyAlignment="1">
      <alignment horizontal="center" wrapText="1"/>
    </xf>
    <xf numFmtId="17" fontId="8" fillId="0" borderId="1" xfId="2" applyNumberFormat="1" applyFont="1" applyFill="1" applyBorder="1" applyAlignment="1">
      <alignment horizontal="center" wrapText="1"/>
    </xf>
    <xf numFmtId="166" fontId="8" fillId="0" borderId="1" xfId="2" applyNumberFormat="1" applyFont="1" applyFill="1" applyBorder="1" applyAlignment="1">
      <alignment horizontal="center" wrapText="1"/>
    </xf>
    <xf numFmtId="166" fontId="8" fillId="0" borderId="1" xfId="5" applyNumberFormat="1" applyFont="1" applyFill="1" applyBorder="1" applyAlignment="1">
      <alignment horizontal="center" wrapText="1"/>
    </xf>
    <xf numFmtId="0" fontId="8" fillId="0" borderId="1" xfId="2" applyFont="1" applyFill="1" applyBorder="1"/>
    <xf numFmtId="169" fontId="9" fillId="0" borderId="0" xfId="5" applyNumberFormat="1" applyFont="1" applyFill="1" applyBorder="1" applyAlignment="1">
      <alignment horizontal="center"/>
    </xf>
    <xf numFmtId="169" fontId="9" fillId="0" borderId="0" xfId="2" applyNumberFormat="1" applyFont="1" applyFill="1" applyAlignment="1">
      <alignment horizontal="center"/>
    </xf>
    <xf numFmtId="169" fontId="8" fillId="0" borderId="2" xfId="5" applyNumberFormat="1" applyFont="1" applyFill="1" applyBorder="1" applyAlignment="1">
      <alignment horizontal="center"/>
    </xf>
    <xf numFmtId="0" fontId="7" fillId="2" borderId="0" xfId="2" applyFont="1" applyFill="1" applyBorder="1"/>
    <xf numFmtId="0" fontId="9" fillId="0" borderId="0" xfId="2" applyFont="1" applyFill="1" applyBorder="1" applyAlignment="1">
      <alignment horizontal="left" indent="1"/>
    </xf>
    <xf numFmtId="0" fontId="9" fillId="0" borderId="0" xfId="2" applyFont="1" applyFill="1" applyBorder="1"/>
    <xf numFmtId="0" fontId="9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1" fontId="9" fillId="0" borderId="0" xfId="2" applyNumberFormat="1" applyFont="1" applyFill="1" applyBorder="1" applyAlignment="1">
      <alignment horizontal="center"/>
    </xf>
    <xf numFmtId="169" fontId="9" fillId="0" borderId="0" xfId="2" applyNumberFormat="1" applyFon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7" fillId="0" borderId="0" xfId="0" applyFont="1" applyBorder="1"/>
    <xf numFmtId="0" fontId="8" fillId="0" borderId="0" xfId="2" applyFont="1" applyFill="1"/>
    <xf numFmtId="0" fontId="9" fillId="0" borderId="0" xfId="2" quotePrefix="1" applyFont="1" applyFill="1" applyAlignment="1">
      <alignment horizontal="left"/>
    </xf>
    <xf numFmtId="0" fontId="9" fillId="0" borderId="0" xfId="2" quotePrefix="1" applyFont="1" applyFill="1" applyAlignment="1">
      <alignment horizontal="left" wrapText="1"/>
    </xf>
    <xf numFmtId="0" fontId="19" fillId="2" borderId="0" xfId="0" applyFont="1" applyFill="1" applyAlignment="1">
      <alignment horizontal="center"/>
    </xf>
    <xf numFmtId="0" fontId="18" fillId="0" borderId="0" xfId="2" applyFont="1" applyAlignment="1">
      <alignment horizontal="center"/>
    </xf>
  </cellXfs>
  <cellStyles count="28">
    <cellStyle name="Comma" xfId="1" builtinId="3"/>
    <cellStyle name="Comma 2" xfId="5" xr:uid="{126BAE08-6F49-4B10-881E-3E29DF00776A}"/>
    <cellStyle name="Comma 3" xfId="4" xr:uid="{2A22B12D-52E8-44A8-BF36-6A15A2E45F0A}"/>
    <cellStyle name="Comma 4" xfId="20" xr:uid="{61F2FB06-0AE3-4D9E-B119-4063FBF95ABB}"/>
    <cellStyle name="Comma 5" xfId="9" xr:uid="{E9E7B149-DFAF-4A21-AD00-3685FDEE6D0A}"/>
    <cellStyle name="Currency 2" xfId="6" xr:uid="{51C0B2E6-2960-40E5-986E-D1C19DC99601}"/>
    <cellStyle name="Currency 3" xfId="22" xr:uid="{EC048DCF-997F-40B1-9CDF-EEC03C392220}"/>
    <cellStyle name="Normal" xfId="0" builtinId="0"/>
    <cellStyle name="Normal 2" xfId="2" xr:uid="{AD3EF1E2-DC09-4A20-BA61-E8AA406C74A1}"/>
    <cellStyle name="Normal 2 2" xfId="13" xr:uid="{CDC7D597-AED5-410F-9CE3-DA11C34F1E8F}"/>
    <cellStyle name="Normal 2 3" xfId="24" xr:uid="{9E08E970-4DAE-471B-9130-EE849E53A5DF}"/>
    <cellStyle name="Normal 2 4" xfId="26" xr:uid="{2B31AFAF-4139-4633-911C-D7B71A7C13BD}"/>
    <cellStyle name="Normal 2 5" xfId="27" xr:uid="{5C7EC72E-AEE4-4F26-BD28-4931D6704049}"/>
    <cellStyle name="Normal 3" xfId="11" xr:uid="{87821553-B848-4E4C-9398-732539841DC5}"/>
    <cellStyle name="Normal 4" xfId="19" xr:uid="{F363F555-9359-479D-8490-FF23CF49877F}"/>
    <cellStyle name="Normal 5" xfId="3" xr:uid="{81BD514E-5D7C-42E1-96B8-3E4EFCC35E1C}"/>
    <cellStyle name="Normal 6" xfId="23" xr:uid="{28197B0A-78A7-4162-A55B-A9CE43EB87BC}"/>
    <cellStyle name="Normal 7" xfId="8" xr:uid="{0B4D3F33-D140-472D-A179-745781406265}"/>
    <cellStyle name="Percent 2" xfId="7" xr:uid="{2A6A7C86-682C-48EE-BA90-C6AE6FD33C7C}"/>
    <cellStyle name="Percent 3" xfId="21" xr:uid="{D7203093-BFBF-4878-87B9-BF2A92FF642C}"/>
    <cellStyle name="Percent 4" xfId="25" xr:uid="{09353C75-C870-4FC9-B4C6-5A60053BDFBD}"/>
    <cellStyle name="SAPDataCell" xfId="15" xr:uid="{6C837434-D0D4-493A-8F47-CBADCC7E0B2F}"/>
    <cellStyle name="SAPDataTotalCell" xfId="17" xr:uid="{4289A25D-21AC-4C84-96D5-50A1348DDFE5}"/>
    <cellStyle name="SAPDimensionCell" xfId="10" xr:uid="{E1017B5D-7A37-4150-ACA1-51DE27CE007B}"/>
    <cellStyle name="SAPFormula" xfId="12" xr:uid="{A1614CD5-CFC2-4BF3-87FC-1EE32C72301E}"/>
    <cellStyle name="SAPMemberCell" xfId="14" xr:uid="{6942C089-2E5A-4010-9108-79EBDF5AFCA6}"/>
    <cellStyle name="SAPMemberTotalCell" xfId="16" xr:uid="{E786846F-ED05-4B7B-BB98-7074241CB7E3}"/>
    <cellStyle name="WrapTxt" xfId="18" xr:uid="{0CCF8078-0699-4809-B95D-265B57F5D63D}"/>
  </cellStyles>
  <dxfs count="0"/>
  <tableStyles count="0" defaultTableStyle="TableStyleMedium2" defaultPivotStyle="PivotStyleLight16"/>
  <colors>
    <mruColors>
      <color rgb="FF006600"/>
      <color rgb="FF0000FF"/>
      <color rgb="FF006F96"/>
      <color rgb="FF0089C0"/>
      <color rgb="FFFFD1D1"/>
      <color rgb="FF0048B9"/>
      <color rgb="FFFFD9D9"/>
      <color rgb="FF00A1E2"/>
      <color rgb="FF19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4FE2C-C2BC-47F8-B021-2177087EC798}">
  <sheetPr>
    <pageSetUpPr fitToPage="1"/>
  </sheetPr>
  <dimension ref="B3:R136"/>
  <sheetViews>
    <sheetView showGridLines="0" tabSelected="1" view="pageBreakPreview" zoomScale="85" zoomScaleNormal="70" zoomScaleSheetLayoutView="85" workbookViewId="0"/>
  </sheetViews>
  <sheetFormatPr defaultColWidth="9.140625" defaultRowHeight="12.75" x14ac:dyDescent="0.2"/>
  <cols>
    <col min="1" max="2" width="2.7109375" style="1" customWidth="1"/>
    <col min="3" max="3" width="35.42578125" style="1" bestFit="1" customWidth="1"/>
    <col min="4" max="4" width="12.42578125" style="1" bestFit="1" customWidth="1"/>
    <col min="5" max="5" width="33.85546875" style="2" bestFit="1" customWidth="1"/>
    <col min="6" max="6" width="10.28515625" style="1" bestFit="1" customWidth="1"/>
    <col min="7" max="7" width="16.42578125" style="1" bestFit="1" customWidth="1"/>
    <col min="8" max="8" width="20.7109375" style="1" bestFit="1" customWidth="1"/>
    <col min="9" max="9" width="19.140625" style="1" bestFit="1" customWidth="1"/>
    <col min="10" max="10" width="15.7109375" style="1" bestFit="1" customWidth="1"/>
    <col min="11" max="13" width="15.85546875" style="1" customWidth="1"/>
    <col min="14" max="14" width="20" style="1" bestFit="1" customWidth="1"/>
    <col min="15" max="15" width="27.140625" style="1" bestFit="1" customWidth="1"/>
    <col min="16" max="17" width="2.7109375" style="1" customWidth="1"/>
    <col min="18" max="16384" width="9.140625" style="1"/>
  </cols>
  <sheetData>
    <row r="3" spans="2:15" ht="6.95" customHeight="1" x14ac:dyDescent="0.2"/>
    <row r="4" spans="2:15" ht="20.25" x14ac:dyDescent="0.3">
      <c r="B4" s="3"/>
      <c r="C4" s="6"/>
      <c r="D4" s="6"/>
      <c r="E4" s="44" t="s">
        <v>166</v>
      </c>
      <c r="F4" s="44"/>
      <c r="G4" s="44"/>
      <c r="H4" s="44"/>
      <c r="I4" s="44"/>
      <c r="J4" s="44"/>
      <c r="K4" s="44"/>
      <c r="L4" s="44"/>
      <c r="M4" s="44"/>
      <c r="N4" s="6"/>
      <c r="O4" s="8"/>
    </row>
    <row r="5" spans="2:15" ht="18.75" x14ac:dyDescent="0.3">
      <c r="B5" s="3"/>
      <c r="C5" s="6"/>
      <c r="D5" s="6"/>
      <c r="E5" s="45" t="s">
        <v>171</v>
      </c>
      <c r="F5" s="45"/>
      <c r="G5" s="45"/>
      <c r="H5" s="45"/>
      <c r="I5" s="45"/>
      <c r="J5" s="45"/>
      <c r="K5" s="45"/>
      <c r="L5" s="45"/>
      <c r="M5" s="45"/>
      <c r="N5" s="6"/>
      <c r="O5" s="8"/>
    </row>
    <row r="6" spans="2:15" s="4" customFormat="1" ht="6.95" customHeight="1" x14ac:dyDescent="0.2">
      <c r="B6" s="5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6"/>
      <c r="O6" s="8"/>
    </row>
    <row r="7" spans="2:15" ht="16.5" customHeight="1" x14ac:dyDescent="0.25">
      <c r="B7" s="3"/>
      <c r="C7" s="22" t="s">
        <v>2</v>
      </c>
      <c r="D7" s="22" t="s">
        <v>3</v>
      </c>
      <c r="E7" s="22" t="s">
        <v>4</v>
      </c>
      <c r="F7" s="23" t="s">
        <v>5</v>
      </c>
      <c r="G7" s="23" t="s">
        <v>0</v>
      </c>
      <c r="H7" s="24" t="s">
        <v>6</v>
      </c>
      <c r="I7" s="25" t="s">
        <v>7</v>
      </c>
      <c r="J7" s="25" t="s">
        <v>8</v>
      </c>
      <c r="K7" s="26" t="s">
        <v>9</v>
      </c>
      <c r="L7" s="26" t="s">
        <v>10</v>
      </c>
      <c r="M7" s="27" t="s">
        <v>11</v>
      </c>
      <c r="N7" s="27" t="s">
        <v>12</v>
      </c>
      <c r="O7" s="28" t="s">
        <v>147</v>
      </c>
    </row>
    <row r="8" spans="2:15" ht="15" x14ac:dyDescent="0.2">
      <c r="B8" s="3"/>
      <c r="C8" s="11" t="s">
        <v>13</v>
      </c>
      <c r="D8" s="6" t="s">
        <v>16</v>
      </c>
      <c r="E8" s="17" t="s">
        <v>150</v>
      </c>
      <c r="F8" s="6" t="s">
        <v>17</v>
      </c>
      <c r="G8" s="6" t="s">
        <v>13</v>
      </c>
      <c r="H8" s="15"/>
      <c r="I8" s="9">
        <v>2022</v>
      </c>
      <c r="J8" s="15"/>
      <c r="K8" s="29">
        <v>171.8</v>
      </c>
      <c r="L8" s="30">
        <v>49</v>
      </c>
      <c r="M8" s="29">
        <f t="shared" ref="M8:M84" si="0">K8*L8/100</f>
        <v>84.182000000000002</v>
      </c>
      <c r="N8" s="9" t="s">
        <v>18</v>
      </c>
      <c r="O8" s="12" t="s">
        <v>19</v>
      </c>
    </row>
    <row r="9" spans="2:15" ht="15" x14ac:dyDescent="0.2">
      <c r="B9" s="3"/>
      <c r="C9" s="11" t="s">
        <v>13</v>
      </c>
      <c r="D9" s="6" t="s">
        <v>16</v>
      </c>
      <c r="E9" s="17" t="s">
        <v>20</v>
      </c>
      <c r="F9" s="6" t="s">
        <v>17</v>
      </c>
      <c r="G9" s="6" t="s">
        <v>13</v>
      </c>
      <c r="H9" s="15"/>
      <c r="I9" s="9">
        <v>2019</v>
      </c>
      <c r="J9" s="9"/>
      <c r="K9" s="30">
        <v>200.2</v>
      </c>
      <c r="L9" s="30">
        <v>40</v>
      </c>
      <c r="M9" s="29">
        <f t="shared" si="0"/>
        <v>80.08</v>
      </c>
      <c r="N9" s="9" t="s">
        <v>18</v>
      </c>
      <c r="O9" s="12" t="s">
        <v>19</v>
      </c>
    </row>
    <row r="10" spans="2:15" ht="15" x14ac:dyDescent="0.2">
      <c r="B10" s="3"/>
      <c r="C10" s="11" t="s">
        <v>13</v>
      </c>
      <c r="D10" s="6" t="s">
        <v>16</v>
      </c>
      <c r="E10" s="17" t="s">
        <v>78</v>
      </c>
      <c r="F10" s="6" t="s">
        <v>17</v>
      </c>
      <c r="G10" s="6" t="s">
        <v>13</v>
      </c>
      <c r="H10" s="9"/>
      <c r="I10" s="9">
        <v>2015</v>
      </c>
      <c r="J10" s="9"/>
      <c r="K10" s="30">
        <v>249.7</v>
      </c>
      <c r="L10" s="30">
        <v>100</v>
      </c>
      <c r="M10" s="30">
        <f t="shared" si="0"/>
        <v>249.7</v>
      </c>
      <c r="N10" s="9" t="s">
        <v>18</v>
      </c>
      <c r="O10" s="12" t="s">
        <v>14</v>
      </c>
    </row>
    <row r="11" spans="2:15" ht="15" x14ac:dyDescent="0.2">
      <c r="B11" s="3"/>
      <c r="C11" s="11" t="s">
        <v>13</v>
      </c>
      <c r="D11" s="6" t="s">
        <v>16</v>
      </c>
      <c r="E11" s="19" t="s">
        <v>79</v>
      </c>
      <c r="F11" s="6" t="s">
        <v>17</v>
      </c>
      <c r="G11" s="6" t="s">
        <v>13</v>
      </c>
      <c r="H11" s="9"/>
      <c r="I11" s="14">
        <v>2016</v>
      </c>
      <c r="J11" s="14"/>
      <c r="K11" s="30">
        <v>200</v>
      </c>
      <c r="L11" s="30">
        <v>100</v>
      </c>
      <c r="M11" s="29">
        <f t="shared" si="0"/>
        <v>200</v>
      </c>
      <c r="N11" s="9" t="s">
        <v>18</v>
      </c>
      <c r="O11" s="12" t="s">
        <v>174</v>
      </c>
    </row>
    <row r="12" spans="2:15" ht="15" x14ac:dyDescent="0.2">
      <c r="B12" s="3"/>
      <c r="C12" s="11" t="s">
        <v>13</v>
      </c>
      <c r="D12" s="6" t="s">
        <v>16</v>
      </c>
      <c r="E12" s="19" t="s">
        <v>80</v>
      </c>
      <c r="F12" s="6" t="s">
        <v>17</v>
      </c>
      <c r="G12" s="6" t="s">
        <v>13</v>
      </c>
      <c r="H12" s="9"/>
      <c r="I12" s="14">
        <v>2021</v>
      </c>
      <c r="J12" s="14"/>
      <c r="K12" s="30">
        <v>300.10000000000002</v>
      </c>
      <c r="L12" s="30">
        <v>50</v>
      </c>
      <c r="M12" s="29">
        <f t="shared" si="0"/>
        <v>150.05000000000001</v>
      </c>
      <c r="N12" s="9" t="s">
        <v>18</v>
      </c>
      <c r="O12" s="12" t="s">
        <v>19</v>
      </c>
    </row>
    <row r="13" spans="2:15" ht="15" x14ac:dyDescent="0.2">
      <c r="B13" s="3"/>
      <c r="C13" s="11" t="s">
        <v>13</v>
      </c>
      <c r="D13" s="6" t="s">
        <v>16</v>
      </c>
      <c r="E13" s="19" t="s">
        <v>81</v>
      </c>
      <c r="F13" s="6" t="s">
        <v>17</v>
      </c>
      <c r="G13" s="6" t="s">
        <v>13</v>
      </c>
      <c r="H13" s="9"/>
      <c r="I13" s="14">
        <v>2021</v>
      </c>
      <c r="J13" s="14"/>
      <c r="K13" s="30">
        <v>500.6</v>
      </c>
      <c r="L13" s="30">
        <v>50</v>
      </c>
      <c r="M13" s="29">
        <f t="shared" si="0"/>
        <v>250.3</v>
      </c>
      <c r="N13" s="9" t="s">
        <v>18</v>
      </c>
      <c r="O13" s="12" t="s">
        <v>19</v>
      </c>
    </row>
    <row r="14" spans="2:15" ht="15" x14ac:dyDescent="0.2">
      <c r="B14" s="3"/>
      <c r="C14" s="11" t="s">
        <v>13</v>
      </c>
      <c r="D14" s="6" t="s">
        <v>22</v>
      </c>
      <c r="E14" s="17" t="s">
        <v>82</v>
      </c>
      <c r="F14" s="6" t="s">
        <v>23</v>
      </c>
      <c r="G14" s="6" t="s">
        <v>13</v>
      </c>
      <c r="H14" s="9"/>
      <c r="I14" s="16" t="s">
        <v>25</v>
      </c>
      <c r="J14" s="16"/>
      <c r="K14" s="30">
        <v>120</v>
      </c>
      <c r="L14" s="30">
        <v>100</v>
      </c>
      <c r="M14" s="29">
        <f t="shared" si="0"/>
        <v>120</v>
      </c>
      <c r="N14" s="9" t="s">
        <v>18</v>
      </c>
      <c r="O14" s="12" t="s">
        <v>14</v>
      </c>
    </row>
    <row r="15" spans="2:15" ht="15" x14ac:dyDescent="0.2">
      <c r="B15" s="3"/>
      <c r="C15" s="11" t="s">
        <v>13</v>
      </c>
      <c r="D15" s="6" t="s">
        <v>22</v>
      </c>
      <c r="E15" s="17" t="s">
        <v>83</v>
      </c>
      <c r="F15" s="6" t="s">
        <v>23</v>
      </c>
      <c r="G15" s="6" t="s">
        <v>13</v>
      </c>
      <c r="H15" s="9"/>
      <c r="I15" s="16" t="s">
        <v>15</v>
      </c>
      <c r="J15" s="16" t="s">
        <v>21</v>
      </c>
      <c r="K15" s="30">
        <v>102.4</v>
      </c>
      <c r="L15" s="30">
        <v>100</v>
      </c>
      <c r="M15" s="30">
        <f t="shared" si="0"/>
        <v>102.4</v>
      </c>
      <c r="N15" s="9" t="s">
        <v>18</v>
      </c>
      <c r="O15" s="12" t="s">
        <v>19</v>
      </c>
    </row>
    <row r="16" spans="2:15" ht="15" x14ac:dyDescent="0.2">
      <c r="B16" s="3"/>
      <c r="C16" s="11" t="s">
        <v>13</v>
      </c>
      <c r="D16" s="6" t="s">
        <v>22</v>
      </c>
      <c r="E16" s="17" t="s">
        <v>84</v>
      </c>
      <c r="F16" s="6" t="s">
        <v>28</v>
      </c>
      <c r="G16" s="6" t="s">
        <v>13</v>
      </c>
      <c r="H16" s="9"/>
      <c r="I16" s="16" t="s">
        <v>85</v>
      </c>
      <c r="J16" s="16"/>
      <c r="K16" s="30">
        <v>119.74</v>
      </c>
      <c r="L16" s="30">
        <v>100</v>
      </c>
      <c r="M16" s="29">
        <f t="shared" si="0"/>
        <v>119.74</v>
      </c>
      <c r="N16" s="9" t="s">
        <v>18</v>
      </c>
      <c r="O16" s="12" t="s">
        <v>174</v>
      </c>
    </row>
    <row r="17" spans="2:18" ht="15" x14ac:dyDescent="0.2">
      <c r="B17" s="3"/>
      <c r="C17" s="11" t="s">
        <v>13</v>
      </c>
      <c r="D17" s="6" t="s">
        <v>22</v>
      </c>
      <c r="E17" s="19" t="s">
        <v>86</v>
      </c>
      <c r="F17" s="6" t="s">
        <v>23</v>
      </c>
      <c r="G17" s="6" t="s">
        <v>13</v>
      </c>
      <c r="H17" s="9"/>
      <c r="I17" s="14">
        <v>2016</v>
      </c>
      <c r="J17" s="14"/>
      <c r="K17" s="30">
        <v>149.69999999999999</v>
      </c>
      <c r="L17" s="30">
        <v>100</v>
      </c>
      <c r="M17" s="29">
        <f t="shared" si="0"/>
        <v>149.69999999999999</v>
      </c>
      <c r="N17" s="9" t="s">
        <v>18</v>
      </c>
      <c r="O17" s="12" t="s">
        <v>19</v>
      </c>
    </row>
    <row r="18" spans="2:18" ht="15" x14ac:dyDescent="0.2">
      <c r="B18" s="3"/>
      <c r="C18" s="11" t="s">
        <v>13</v>
      </c>
      <c r="D18" s="6" t="s">
        <v>22</v>
      </c>
      <c r="E18" s="19" t="s">
        <v>87</v>
      </c>
      <c r="F18" s="6" t="s">
        <v>23</v>
      </c>
      <c r="G18" s="6" t="s">
        <v>13</v>
      </c>
      <c r="H18" s="9"/>
      <c r="I18" s="14">
        <v>2016</v>
      </c>
      <c r="J18" s="14"/>
      <c r="K18" s="30">
        <v>149</v>
      </c>
      <c r="L18" s="30">
        <v>100</v>
      </c>
      <c r="M18" s="29">
        <f t="shared" si="0"/>
        <v>149</v>
      </c>
      <c r="N18" s="9" t="s">
        <v>18</v>
      </c>
      <c r="O18" s="12" t="s">
        <v>19</v>
      </c>
    </row>
    <row r="19" spans="2:18" ht="15" x14ac:dyDescent="0.2">
      <c r="B19" s="3"/>
      <c r="C19" s="11" t="s">
        <v>13</v>
      </c>
      <c r="D19" s="6" t="s">
        <v>22</v>
      </c>
      <c r="E19" s="19" t="s">
        <v>152</v>
      </c>
      <c r="F19" s="6" t="s">
        <v>23</v>
      </c>
      <c r="G19" s="6" t="s">
        <v>13</v>
      </c>
      <c r="H19" s="9"/>
      <c r="I19" s="14" t="s">
        <v>161</v>
      </c>
      <c r="J19" s="14" t="s">
        <v>29</v>
      </c>
      <c r="K19" s="30">
        <v>118.5</v>
      </c>
      <c r="L19" s="30">
        <v>100</v>
      </c>
      <c r="M19" s="29">
        <f t="shared" si="0"/>
        <v>118.5</v>
      </c>
      <c r="N19" s="9" t="s">
        <v>18</v>
      </c>
      <c r="O19" s="12" t="s">
        <v>174</v>
      </c>
    </row>
    <row r="20" spans="2:18" s="40" customFormat="1" ht="15" x14ac:dyDescent="0.2">
      <c r="B20" s="32"/>
      <c r="C20" s="33" t="s">
        <v>13</v>
      </c>
      <c r="D20" s="34" t="s">
        <v>22</v>
      </c>
      <c r="E20" s="35" t="s">
        <v>153</v>
      </c>
      <c r="F20" s="34" t="s">
        <v>23</v>
      </c>
      <c r="G20" s="34" t="s">
        <v>13</v>
      </c>
      <c r="H20" s="36"/>
      <c r="I20" s="37" t="s">
        <v>162</v>
      </c>
      <c r="J20" s="37" t="s">
        <v>29</v>
      </c>
      <c r="K20" s="38">
        <v>40.5</v>
      </c>
      <c r="L20" s="38">
        <v>100</v>
      </c>
      <c r="M20" s="29">
        <f t="shared" si="0"/>
        <v>40.5</v>
      </c>
      <c r="N20" s="36" t="s">
        <v>18</v>
      </c>
      <c r="O20" s="39" t="s">
        <v>174</v>
      </c>
      <c r="R20" s="1"/>
    </row>
    <row r="21" spans="2:18" ht="15" x14ac:dyDescent="0.2">
      <c r="B21" s="3"/>
      <c r="C21" s="11" t="s">
        <v>13</v>
      </c>
      <c r="D21" s="6" t="s">
        <v>22</v>
      </c>
      <c r="E21" s="17" t="s">
        <v>88</v>
      </c>
      <c r="F21" s="6" t="s">
        <v>23</v>
      </c>
      <c r="G21" s="6" t="s">
        <v>13</v>
      </c>
      <c r="H21" s="9"/>
      <c r="I21" s="16" t="s">
        <v>85</v>
      </c>
      <c r="J21" s="16"/>
      <c r="K21" s="30">
        <v>99.3</v>
      </c>
      <c r="L21" s="30">
        <v>100</v>
      </c>
      <c r="M21" s="29">
        <f t="shared" si="0"/>
        <v>99.3</v>
      </c>
      <c r="N21" s="9" t="s">
        <v>18</v>
      </c>
      <c r="O21" s="12" t="s">
        <v>19</v>
      </c>
    </row>
    <row r="22" spans="2:18" ht="15" x14ac:dyDescent="0.2">
      <c r="B22" s="3"/>
      <c r="C22" s="11" t="s">
        <v>13</v>
      </c>
      <c r="D22" s="6" t="s">
        <v>22</v>
      </c>
      <c r="E22" s="17" t="s">
        <v>33</v>
      </c>
      <c r="F22" s="6" t="s">
        <v>26</v>
      </c>
      <c r="G22" s="6" t="s">
        <v>13</v>
      </c>
      <c r="H22" s="9"/>
      <c r="I22" s="16" t="s">
        <v>27</v>
      </c>
      <c r="J22" s="16"/>
      <c r="K22" s="30">
        <v>80.3</v>
      </c>
      <c r="L22" s="30">
        <v>94.9</v>
      </c>
      <c r="M22" s="29">
        <f t="shared" si="0"/>
        <v>76.204700000000003</v>
      </c>
      <c r="N22" s="9" t="s">
        <v>18</v>
      </c>
      <c r="O22" s="12" t="s">
        <v>19</v>
      </c>
    </row>
    <row r="23" spans="2:18" ht="15" x14ac:dyDescent="0.2">
      <c r="B23" s="3"/>
      <c r="C23" s="11" t="s">
        <v>13</v>
      </c>
      <c r="D23" s="6" t="s">
        <v>22</v>
      </c>
      <c r="E23" s="17" t="s">
        <v>34</v>
      </c>
      <c r="F23" s="6" t="s">
        <v>35</v>
      </c>
      <c r="G23" s="6" t="s">
        <v>13</v>
      </c>
      <c r="H23" s="9"/>
      <c r="I23" s="16" t="s">
        <v>24</v>
      </c>
      <c r="J23" s="16"/>
      <c r="K23" s="30">
        <v>160</v>
      </c>
      <c r="L23" s="30">
        <v>100</v>
      </c>
      <c r="M23" s="29">
        <f t="shared" si="0"/>
        <v>160</v>
      </c>
      <c r="N23" s="9" t="s">
        <v>18</v>
      </c>
      <c r="O23" s="12" t="s">
        <v>19</v>
      </c>
    </row>
    <row r="24" spans="2:18" ht="15" x14ac:dyDescent="0.2">
      <c r="B24" s="3"/>
      <c r="C24" s="11" t="s">
        <v>13</v>
      </c>
      <c r="D24" s="6" t="s">
        <v>22</v>
      </c>
      <c r="E24" s="17" t="s">
        <v>89</v>
      </c>
      <c r="F24" s="6" t="s">
        <v>26</v>
      </c>
      <c r="G24" s="6" t="s">
        <v>13</v>
      </c>
      <c r="H24" s="9"/>
      <c r="I24" s="16" t="s">
        <v>25</v>
      </c>
      <c r="J24" s="16"/>
      <c r="K24" s="30">
        <v>150</v>
      </c>
      <c r="L24" s="30">
        <v>100</v>
      </c>
      <c r="M24" s="29">
        <f t="shared" si="0"/>
        <v>150</v>
      </c>
      <c r="N24" s="9" t="s">
        <v>31</v>
      </c>
      <c r="O24" s="12" t="s">
        <v>175</v>
      </c>
    </row>
    <row r="25" spans="2:18" ht="15" x14ac:dyDescent="0.2">
      <c r="B25" s="3"/>
      <c r="C25" s="11" t="s">
        <v>13</v>
      </c>
      <c r="D25" s="6" t="s">
        <v>22</v>
      </c>
      <c r="E25" s="17" t="s">
        <v>90</v>
      </c>
      <c r="F25" s="6" t="s">
        <v>32</v>
      </c>
      <c r="G25" s="6" t="s">
        <v>13</v>
      </c>
      <c r="H25" s="15"/>
      <c r="I25" s="9">
        <v>2012</v>
      </c>
      <c r="J25" s="9"/>
      <c r="K25" s="30">
        <v>120</v>
      </c>
      <c r="L25" s="30">
        <v>100</v>
      </c>
      <c r="M25" s="30">
        <f t="shared" si="0"/>
        <v>120</v>
      </c>
      <c r="N25" s="9" t="s">
        <v>31</v>
      </c>
      <c r="O25" s="12" t="s">
        <v>175</v>
      </c>
    </row>
    <row r="26" spans="2:18" ht="15" x14ac:dyDescent="0.2">
      <c r="B26" s="3"/>
      <c r="C26" s="11" t="s">
        <v>13</v>
      </c>
      <c r="D26" s="6" t="s">
        <v>22</v>
      </c>
      <c r="E26" s="17" t="s">
        <v>91</v>
      </c>
      <c r="F26" s="6" t="s">
        <v>30</v>
      </c>
      <c r="G26" s="6" t="s">
        <v>13</v>
      </c>
      <c r="H26" s="9">
        <v>2011</v>
      </c>
      <c r="I26" s="9">
        <v>2011</v>
      </c>
      <c r="J26" s="9"/>
      <c r="K26" s="30">
        <v>150</v>
      </c>
      <c r="L26" s="30">
        <v>100</v>
      </c>
      <c r="M26" s="29">
        <f t="shared" si="0"/>
        <v>150</v>
      </c>
      <c r="N26" s="9" t="s">
        <v>31</v>
      </c>
      <c r="O26" s="12" t="s">
        <v>14</v>
      </c>
    </row>
    <row r="27" spans="2:18" ht="15" x14ac:dyDescent="0.2">
      <c r="B27" s="3"/>
      <c r="C27" s="11" t="s">
        <v>13</v>
      </c>
      <c r="D27" s="6" t="s">
        <v>52</v>
      </c>
      <c r="E27" s="17" t="s">
        <v>151</v>
      </c>
      <c r="F27" s="6" t="s">
        <v>53</v>
      </c>
      <c r="G27" s="6" t="s">
        <v>13</v>
      </c>
      <c r="H27" s="9"/>
      <c r="I27" s="9">
        <v>2023</v>
      </c>
      <c r="J27" s="9"/>
      <c r="K27" s="30">
        <v>105.8</v>
      </c>
      <c r="L27" s="30">
        <v>49</v>
      </c>
      <c r="M27" s="29">
        <f t="shared" si="0"/>
        <v>51.841999999999999</v>
      </c>
      <c r="N27" s="9" t="s">
        <v>18</v>
      </c>
      <c r="O27" s="12" t="s">
        <v>19</v>
      </c>
    </row>
    <row r="28" spans="2:18" ht="15" x14ac:dyDescent="0.2">
      <c r="B28" s="3"/>
      <c r="C28" s="11" t="s">
        <v>13</v>
      </c>
      <c r="D28" s="6" t="s">
        <v>52</v>
      </c>
      <c r="E28" s="17" t="s">
        <v>92</v>
      </c>
      <c r="F28" s="6" t="s">
        <v>77</v>
      </c>
      <c r="G28" s="6" t="s">
        <v>13</v>
      </c>
      <c r="H28" s="14">
        <v>2021</v>
      </c>
      <c r="I28" s="9">
        <v>2012</v>
      </c>
      <c r="J28" s="9"/>
      <c r="K28" s="30">
        <v>99</v>
      </c>
      <c r="L28" s="30">
        <v>100</v>
      </c>
      <c r="M28" s="30">
        <f t="shared" si="0"/>
        <v>99</v>
      </c>
      <c r="N28" s="9" t="s">
        <v>31</v>
      </c>
      <c r="O28" s="12" t="s">
        <v>14</v>
      </c>
    </row>
    <row r="29" spans="2:18" ht="15" x14ac:dyDescent="0.2">
      <c r="B29" s="3"/>
      <c r="C29" s="11" t="s">
        <v>13</v>
      </c>
      <c r="D29" s="6" t="s">
        <v>36</v>
      </c>
      <c r="E29" s="17" t="s">
        <v>93</v>
      </c>
      <c r="F29" s="6" t="s">
        <v>37</v>
      </c>
      <c r="G29" s="6" t="s">
        <v>13</v>
      </c>
      <c r="H29" s="9"/>
      <c r="I29" s="16" t="s">
        <v>74</v>
      </c>
      <c r="J29" s="16"/>
      <c r="K29" s="30">
        <v>98.1</v>
      </c>
      <c r="L29" s="30">
        <v>100</v>
      </c>
      <c r="M29" s="30">
        <f t="shared" si="0"/>
        <v>98.1</v>
      </c>
      <c r="N29" s="9" t="s">
        <v>18</v>
      </c>
      <c r="O29" s="12" t="s">
        <v>14</v>
      </c>
    </row>
    <row r="30" spans="2:18" ht="15" x14ac:dyDescent="0.2">
      <c r="B30" s="3"/>
      <c r="C30" s="11" t="s">
        <v>13</v>
      </c>
      <c r="D30" s="6" t="s">
        <v>36</v>
      </c>
      <c r="E30" s="18" t="s">
        <v>94</v>
      </c>
      <c r="F30" s="6" t="s">
        <v>38</v>
      </c>
      <c r="G30" s="6" t="s">
        <v>13</v>
      </c>
      <c r="H30" s="15"/>
      <c r="I30" s="9">
        <v>2015</v>
      </c>
      <c r="J30" s="9"/>
      <c r="K30" s="30">
        <v>198.7</v>
      </c>
      <c r="L30" s="30">
        <v>100</v>
      </c>
      <c r="M30" s="30">
        <f t="shared" si="0"/>
        <v>198.7</v>
      </c>
      <c r="N30" s="9" t="s">
        <v>18</v>
      </c>
      <c r="O30" s="12" t="s">
        <v>14</v>
      </c>
    </row>
    <row r="31" spans="2:18" ht="15" x14ac:dyDescent="0.2">
      <c r="B31" s="3"/>
      <c r="C31" s="11" t="s">
        <v>13</v>
      </c>
      <c r="D31" s="6" t="s">
        <v>36</v>
      </c>
      <c r="E31" s="17" t="s">
        <v>95</v>
      </c>
      <c r="F31" s="6" t="s">
        <v>35</v>
      </c>
      <c r="G31" s="6" t="s">
        <v>13</v>
      </c>
      <c r="H31" s="9"/>
      <c r="I31" s="9">
        <v>2017</v>
      </c>
      <c r="J31" s="9"/>
      <c r="K31" s="30">
        <v>89.7</v>
      </c>
      <c r="L31" s="30">
        <v>100</v>
      </c>
      <c r="M31" s="29">
        <f t="shared" si="0"/>
        <v>89.7</v>
      </c>
      <c r="N31" s="9" t="s">
        <v>18</v>
      </c>
      <c r="O31" s="12" t="s">
        <v>174</v>
      </c>
    </row>
    <row r="32" spans="2:18" ht="15" x14ac:dyDescent="0.2">
      <c r="B32" s="3"/>
      <c r="C32" s="11" t="s">
        <v>13</v>
      </c>
      <c r="D32" s="6" t="s">
        <v>36</v>
      </c>
      <c r="E32" s="17" t="s">
        <v>96</v>
      </c>
      <c r="F32" s="6" t="s">
        <v>37</v>
      </c>
      <c r="G32" s="6" t="s">
        <v>13</v>
      </c>
      <c r="H32" s="9"/>
      <c r="I32" s="9">
        <v>2009</v>
      </c>
      <c r="J32" s="9"/>
      <c r="K32" s="30">
        <v>98.9</v>
      </c>
      <c r="L32" s="30">
        <v>100</v>
      </c>
      <c r="M32" s="30">
        <f t="shared" si="0"/>
        <v>98.9</v>
      </c>
      <c r="N32" s="9" t="s">
        <v>97</v>
      </c>
      <c r="O32" s="12" t="s">
        <v>14</v>
      </c>
    </row>
    <row r="33" spans="2:15" ht="15" x14ac:dyDescent="0.2">
      <c r="B33" s="3"/>
      <c r="C33" s="11" t="s">
        <v>13</v>
      </c>
      <c r="D33" s="6" t="s">
        <v>36</v>
      </c>
      <c r="E33" s="17" t="s">
        <v>39</v>
      </c>
      <c r="F33" s="6" t="s">
        <v>37</v>
      </c>
      <c r="G33" s="6" t="s">
        <v>13</v>
      </c>
      <c r="H33" s="9"/>
      <c r="I33" s="9">
        <v>2010</v>
      </c>
      <c r="J33" s="16" t="s">
        <v>29</v>
      </c>
      <c r="K33" s="30">
        <v>106.92</v>
      </c>
      <c r="L33" s="30">
        <v>100</v>
      </c>
      <c r="M33" s="29">
        <v>106.92</v>
      </c>
      <c r="N33" s="9" t="s">
        <v>18</v>
      </c>
      <c r="O33" s="12" t="s">
        <v>19</v>
      </c>
    </row>
    <row r="34" spans="2:15" ht="15" x14ac:dyDescent="0.2">
      <c r="B34" s="3"/>
      <c r="C34" s="11" t="s">
        <v>13</v>
      </c>
      <c r="D34" s="6" t="s">
        <v>36</v>
      </c>
      <c r="E34" s="17" t="s">
        <v>98</v>
      </c>
      <c r="F34" s="6" t="s">
        <v>38</v>
      </c>
      <c r="G34" s="6" t="s">
        <v>13</v>
      </c>
      <c r="H34" s="15"/>
      <c r="I34" s="9">
        <v>2012</v>
      </c>
      <c r="J34" s="9">
        <v>2021</v>
      </c>
      <c r="K34" s="30">
        <v>98.9</v>
      </c>
      <c r="L34" s="30">
        <v>50</v>
      </c>
      <c r="M34" s="29">
        <f t="shared" si="0"/>
        <v>49.45</v>
      </c>
      <c r="N34" s="9" t="s">
        <v>18</v>
      </c>
      <c r="O34" s="12" t="s">
        <v>19</v>
      </c>
    </row>
    <row r="35" spans="2:15" ht="15" x14ac:dyDescent="0.2">
      <c r="B35" s="3"/>
      <c r="C35" s="11" t="s">
        <v>13</v>
      </c>
      <c r="D35" s="6" t="s">
        <v>36</v>
      </c>
      <c r="E35" s="18" t="s">
        <v>148</v>
      </c>
      <c r="F35" s="6" t="s">
        <v>17</v>
      </c>
      <c r="G35" s="6" t="s">
        <v>13</v>
      </c>
      <c r="H35" s="15"/>
      <c r="I35" s="9">
        <v>2022</v>
      </c>
      <c r="J35" s="9"/>
      <c r="K35" s="30">
        <v>1029.3</v>
      </c>
      <c r="L35" s="30">
        <v>49</v>
      </c>
      <c r="M35" s="29">
        <f t="shared" si="0"/>
        <v>504.35699999999997</v>
      </c>
      <c r="N35" s="9" t="s">
        <v>18</v>
      </c>
      <c r="O35" s="12" t="s">
        <v>19</v>
      </c>
    </row>
    <row r="36" spans="2:15" ht="15" x14ac:dyDescent="0.2">
      <c r="B36" s="3"/>
      <c r="C36" s="11" t="s">
        <v>13</v>
      </c>
      <c r="D36" s="6" t="s">
        <v>36</v>
      </c>
      <c r="E36" s="19" t="s">
        <v>99</v>
      </c>
      <c r="F36" s="6" t="s">
        <v>38</v>
      </c>
      <c r="G36" s="6" t="s">
        <v>13</v>
      </c>
      <c r="H36" s="9"/>
      <c r="I36" s="14">
        <v>2021</v>
      </c>
      <c r="J36" s="14"/>
      <c r="K36" s="30">
        <v>300.39999999999998</v>
      </c>
      <c r="L36" s="30">
        <v>50</v>
      </c>
      <c r="M36" s="29">
        <f t="shared" si="0"/>
        <v>150.19999999999999</v>
      </c>
      <c r="N36" s="9" t="s">
        <v>18</v>
      </c>
      <c r="O36" s="12" t="s">
        <v>19</v>
      </c>
    </row>
    <row r="37" spans="2:15" ht="15" x14ac:dyDescent="0.2">
      <c r="B37" s="3"/>
      <c r="C37" s="11" t="s">
        <v>13</v>
      </c>
      <c r="D37" s="6" t="s">
        <v>36</v>
      </c>
      <c r="E37" s="19" t="s">
        <v>100</v>
      </c>
      <c r="F37" s="6" t="s">
        <v>38</v>
      </c>
      <c r="G37" s="6" t="s">
        <v>13</v>
      </c>
      <c r="H37" s="9"/>
      <c r="I37" s="14">
        <v>2016</v>
      </c>
      <c r="J37" s="14"/>
      <c r="K37" s="30">
        <v>103.3</v>
      </c>
      <c r="L37" s="30">
        <v>100</v>
      </c>
      <c r="M37" s="29">
        <f t="shared" si="0"/>
        <v>103.3</v>
      </c>
      <c r="N37" s="9" t="s">
        <v>18</v>
      </c>
      <c r="O37" s="12" t="s">
        <v>19</v>
      </c>
    </row>
    <row r="38" spans="2:15" ht="15" x14ac:dyDescent="0.2">
      <c r="B38" s="3"/>
      <c r="C38" s="11" t="s">
        <v>13</v>
      </c>
      <c r="D38" s="6" t="s">
        <v>36</v>
      </c>
      <c r="E38" s="19" t="s">
        <v>101</v>
      </c>
      <c r="F38" s="6" t="s">
        <v>38</v>
      </c>
      <c r="G38" s="6" t="s">
        <v>13</v>
      </c>
      <c r="H38" s="9"/>
      <c r="I38" s="14">
        <v>2016</v>
      </c>
      <c r="J38" s="14"/>
      <c r="K38" s="30">
        <v>103.3</v>
      </c>
      <c r="L38" s="30">
        <v>100</v>
      </c>
      <c r="M38" s="29">
        <f t="shared" si="0"/>
        <v>103.3</v>
      </c>
      <c r="N38" s="9" t="s">
        <v>18</v>
      </c>
      <c r="O38" s="12" t="s">
        <v>19</v>
      </c>
    </row>
    <row r="39" spans="2:15" ht="15" x14ac:dyDescent="0.2">
      <c r="B39" s="3"/>
      <c r="C39" s="11" t="s">
        <v>13</v>
      </c>
      <c r="D39" s="6" t="s">
        <v>36</v>
      </c>
      <c r="E39" s="19" t="s">
        <v>102</v>
      </c>
      <c r="F39" s="6" t="s">
        <v>35</v>
      </c>
      <c r="G39" s="6" t="s">
        <v>13</v>
      </c>
      <c r="H39" s="9"/>
      <c r="I39" s="14">
        <v>2021</v>
      </c>
      <c r="J39" s="14"/>
      <c r="K39" s="30">
        <v>249.6</v>
      </c>
      <c r="L39" s="30">
        <v>50</v>
      </c>
      <c r="M39" s="29">
        <f t="shared" si="0"/>
        <v>124.8</v>
      </c>
      <c r="N39" s="9" t="s">
        <v>18</v>
      </c>
      <c r="O39" s="12" t="s">
        <v>19</v>
      </c>
    </row>
    <row r="40" spans="2:15" ht="15" x14ac:dyDescent="0.2">
      <c r="B40" s="3"/>
      <c r="C40" s="11" t="s">
        <v>13</v>
      </c>
      <c r="D40" s="6" t="s">
        <v>36</v>
      </c>
      <c r="E40" s="17" t="s">
        <v>103</v>
      </c>
      <c r="F40" s="6" t="s">
        <v>37</v>
      </c>
      <c r="G40" s="6" t="s">
        <v>13</v>
      </c>
      <c r="H40" s="9"/>
      <c r="I40" s="16" t="s">
        <v>104</v>
      </c>
      <c r="J40" s="16" t="s">
        <v>172</v>
      </c>
      <c r="K40" s="30">
        <v>209.4</v>
      </c>
      <c r="L40" s="30">
        <v>100</v>
      </c>
      <c r="M40" s="30">
        <f t="shared" si="0"/>
        <v>209.4</v>
      </c>
      <c r="N40" s="9" t="s">
        <v>18</v>
      </c>
      <c r="O40" s="12" t="s">
        <v>14</v>
      </c>
    </row>
    <row r="41" spans="2:15" ht="15" x14ac:dyDescent="0.2">
      <c r="B41" s="3"/>
      <c r="C41" s="11" t="s">
        <v>13</v>
      </c>
      <c r="D41" s="6" t="s">
        <v>36</v>
      </c>
      <c r="E41" s="17" t="s">
        <v>105</v>
      </c>
      <c r="F41" s="6" t="s">
        <v>37</v>
      </c>
      <c r="G41" s="6" t="s">
        <v>13</v>
      </c>
      <c r="H41" s="9"/>
      <c r="I41" s="13">
        <v>2012</v>
      </c>
      <c r="J41" s="13">
        <v>2021</v>
      </c>
      <c r="K41" s="30">
        <v>106.5</v>
      </c>
      <c r="L41" s="30">
        <v>50</v>
      </c>
      <c r="M41" s="29">
        <f t="shared" si="0"/>
        <v>53.25</v>
      </c>
      <c r="N41" s="9" t="s">
        <v>18</v>
      </c>
      <c r="O41" s="12" t="s">
        <v>19</v>
      </c>
    </row>
    <row r="42" spans="2:15" ht="15" x14ac:dyDescent="0.2">
      <c r="B42" s="3"/>
      <c r="C42" s="11" t="s">
        <v>13</v>
      </c>
      <c r="D42" s="6" t="s">
        <v>36</v>
      </c>
      <c r="E42" s="19" t="s">
        <v>106</v>
      </c>
      <c r="F42" s="6" t="s">
        <v>38</v>
      </c>
      <c r="G42" s="6" t="s">
        <v>13</v>
      </c>
      <c r="H42" s="9"/>
      <c r="I42" s="14">
        <v>2016</v>
      </c>
      <c r="J42" s="14"/>
      <c r="K42" s="30">
        <v>208.3</v>
      </c>
      <c r="L42" s="30">
        <v>100</v>
      </c>
      <c r="M42" s="29">
        <f t="shared" si="0"/>
        <v>208.3</v>
      </c>
      <c r="N42" s="9" t="s">
        <v>18</v>
      </c>
      <c r="O42" s="12" t="s">
        <v>19</v>
      </c>
    </row>
    <row r="43" spans="2:15" ht="15" x14ac:dyDescent="0.2">
      <c r="B43" s="3"/>
      <c r="C43" s="11" t="s">
        <v>13</v>
      </c>
      <c r="D43" s="6" t="s">
        <v>36</v>
      </c>
      <c r="E43" s="19" t="s">
        <v>107</v>
      </c>
      <c r="F43" s="6" t="s">
        <v>108</v>
      </c>
      <c r="G43" s="6" t="s">
        <v>13</v>
      </c>
      <c r="H43" s="9"/>
      <c r="I43" s="14">
        <v>2016</v>
      </c>
      <c r="J43" s="14"/>
      <c r="K43" s="30">
        <v>200.1</v>
      </c>
      <c r="L43" s="30">
        <v>100</v>
      </c>
      <c r="M43" s="29">
        <f t="shared" si="0"/>
        <v>200.1</v>
      </c>
      <c r="N43" s="9" t="s">
        <v>18</v>
      </c>
      <c r="O43" s="12" t="s">
        <v>19</v>
      </c>
    </row>
    <row r="44" spans="2:15" ht="15" x14ac:dyDescent="0.2">
      <c r="B44" s="3"/>
      <c r="C44" s="11" t="s">
        <v>13</v>
      </c>
      <c r="D44" s="6" t="s">
        <v>36</v>
      </c>
      <c r="E44" s="17" t="s">
        <v>109</v>
      </c>
      <c r="F44" s="6" t="s">
        <v>17</v>
      </c>
      <c r="G44" s="6" t="s">
        <v>13</v>
      </c>
      <c r="H44" s="9"/>
      <c r="I44" s="16" t="s">
        <v>104</v>
      </c>
      <c r="J44" s="16" t="s">
        <v>172</v>
      </c>
      <c r="K44" s="30">
        <v>263.10000000000002</v>
      </c>
      <c r="L44" s="30">
        <v>100</v>
      </c>
      <c r="M44" s="30">
        <f t="shared" si="0"/>
        <v>263.10000000000002</v>
      </c>
      <c r="N44" s="9" t="s">
        <v>18</v>
      </c>
      <c r="O44" s="12" t="s">
        <v>14</v>
      </c>
    </row>
    <row r="45" spans="2:15" ht="15" x14ac:dyDescent="0.2">
      <c r="B45" s="3"/>
      <c r="C45" s="11" t="s">
        <v>13</v>
      </c>
      <c r="D45" s="6" t="s">
        <v>36</v>
      </c>
      <c r="E45" s="17" t="s">
        <v>40</v>
      </c>
      <c r="F45" s="6" t="s">
        <v>37</v>
      </c>
      <c r="G45" s="6" t="s">
        <v>13</v>
      </c>
      <c r="H45" s="9"/>
      <c r="I45" s="16" t="s">
        <v>21</v>
      </c>
      <c r="J45" s="16"/>
      <c r="K45" s="30">
        <v>200</v>
      </c>
      <c r="L45" s="30">
        <v>40</v>
      </c>
      <c r="M45" s="30">
        <f t="shared" si="0"/>
        <v>80</v>
      </c>
      <c r="N45" s="9" t="s">
        <v>18</v>
      </c>
      <c r="O45" s="12" t="s">
        <v>19</v>
      </c>
    </row>
    <row r="46" spans="2:15" ht="15" x14ac:dyDescent="0.2">
      <c r="B46" s="3"/>
      <c r="C46" s="11" t="s">
        <v>13</v>
      </c>
      <c r="D46" s="6" t="s">
        <v>36</v>
      </c>
      <c r="E46" s="19" t="s">
        <v>110</v>
      </c>
      <c r="F46" s="6" t="s">
        <v>37</v>
      </c>
      <c r="G46" s="6" t="s">
        <v>13</v>
      </c>
      <c r="H46" s="9"/>
      <c r="I46" s="14">
        <v>2016</v>
      </c>
      <c r="J46" s="14"/>
      <c r="K46" s="30">
        <v>249.9</v>
      </c>
      <c r="L46" s="30">
        <v>100</v>
      </c>
      <c r="M46" s="29">
        <f t="shared" si="0"/>
        <v>249.9</v>
      </c>
      <c r="N46" s="9" t="s">
        <v>18</v>
      </c>
      <c r="O46" s="12" t="s">
        <v>174</v>
      </c>
    </row>
    <row r="47" spans="2:15" ht="15" x14ac:dyDescent="0.2">
      <c r="B47" s="3"/>
      <c r="C47" s="11" t="s">
        <v>13</v>
      </c>
      <c r="D47" s="6" t="s">
        <v>36</v>
      </c>
      <c r="E47" s="17" t="s">
        <v>111</v>
      </c>
      <c r="F47" s="6" t="s">
        <v>37</v>
      </c>
      <c r="G47" s="6" t="s">
        <v>13</v>
      </c>
      <c r="H47" s="9"/>
      <c r="I47" s="9" t="s">
        <v>104</v>
      </c>
      <c r="J47" s="9"/>
      <c r="K47" s="30">
        <v>198.9</v>
      </c>
      <c r="L47" s="30">
        <v>100</v>
      </c>
      <c r="M47" s="29">
        <f t="shared" si="0"/>
        <v>198.9</v>
      </c>
      <c r="N47" s="9" t="s">
        <v>18</v>
      </c>
      <c r="O47" s="12" t="s">
        <v>14</v>
      </c>
    </row>
    <row r="48" spans="2:15" ht="15" x14ac:dyDescent="0.2">
      <c r="B48" s="3"/>
      <c r="C48" s="11" t="s">
        <v>13</v>
      </c>
      <c r="D48" s="6" t="s">
        <v>36</v>
      </c>
      <c r="E48" s="17" t="s">
        <v>112</v>
      </c>
      <c r="F48" s="6" t="s">
        <v>37</v>
      </c>
      <c r="G48" s="6" t="s">
        <v>13</v>
      </c>
      <c r="H48" s="9"/>
      <c r="I48" s="9" t="s">
        <v>104</v>
      </c>
      <c r="J48" s="9"/>
      <c r="K48" s="30">
        <v>100.3</v>
      </c>
      <c r="L48" s="30">
        <v>100</v>
      </c>
      <c r="M48" s="29">
        <f t="shared" si="0"/>
        <v>100.3</v>
      </c>
      <c r="N48" s="9" t="s">
        <v>18</v>
      </c>
      <c r="O48" s="12" t="s">
        <v>14</v>
      </c>
    </row>
    <row r="49" spans="2:15" ht="15" x14ac:dyDescent="0.2">
      <c r="B49" s="3"/>
      <c r="C49" s="11" t="s">
        <v>13</v>
      </c>
      <c r="D49" s="6" t="s">
        <v>36</v>
      </c>
      <c r="E49" s="17" t="s">
        <v>41</v>
      </c>
      <c r="F49" s="6" t="s">
        <v>38</v>
      </c>
      <c r="G49" s="6" t="s">
        <v>13</v>
      </c>
      <c r="H49" s="9"/>
      <c r="I49" s="16" t="s">
        <v>21</v>
      </c>
      <c r="J49" s="16"/>
      <c r="K49" s="30">
        <v>301</v>
      </c>
      <c r="L49" s="30">
        <v>40</v>
      </c>
      <c r="M49" s="30">
        <f t="shared" si="0"/>
        <v>120.4</v>
      </c>
      <c r="N49" s="9" t="s">
        <v>18</v>
      </c>
      <c r="O49" s="12" t="s">
        <v>19</v>
      </c>
    </row>
    <row r="50" spans="2:15" ht="15" x14ac:dyDescent="0.2">
      <c r="B50" s="3"/>
      <c r="C50" s="11" t="s">
        <v>13</v>
      </c>
      <c r="D50" s="6" t="s">
        <v>42</v>
      </c>
      <c r="E50" s="17" t="s">
        <v>113</v>
      </c>
      <c r="F50" s="6" t="s">
        <v>45</v>
      </c>
      <c r="G50" s="6" t="s">
        <v>13</v>
      </c>
      <c r="H50" s="14">
        <v>2021</v>
      </c>
      <c r="I50" s="9">
        <v>2012</v>
      </c>
      <c r="J50" s="9"/>
      <c r="K50" s="30">
        <v>150</v>
      </c>
      <c r="L50" s="30">
        <v>100</v>
      </c>
      <c r="M50" s="30">
        <f t="shared" si="0"/>
        <v>150</v>
      </c>
      <c r="N50" s="9" t="s">
        <v>31</v>
      </c>
      <c r="O50" s="12" t="s">
        <v>14</v>
      </c>
    </row>
    <row r="51" spans="2:15" ht="15" x14ac:dyDescent="0.2">
      <c r="B51" s="3"/>
      <c r="C51" s="11" t="s">
        <v>13</v>
      </c>
      <c r="D51" s="6" t="s">
        <v>42</v>
      </c>
      <c r="E51" s="17" t="s">
        <v>114</v>
      </c>
      <c r="F51" s="6" t="s">
        <v>44</v>
      </c>
      <c r="G51" s="6" t="s">
        <v>13</v>
      </c>
      <c r="H51" s="15"/>
      <c r="I51" s="9">
        <v>2021</v>
      </c>
      <c r="J51" s="9"/>
      <c r="K51" s="30">
        <v>100.1</v>
      </c>
      <c r="L51" s="30">
        <v>50</v>
      </c>
      <c r="M51" s="30">
        <f t="shared" si="0"/>
        <v>50.05</v>
      </c>
      <c r="N51" s="9" t="s">
        <v>18</v>
      </c>
      <c r="O51" s="12" t="s">
        <v>19</v>
      </c>
    </row>
    <row r="52" spans="2:15" ht="15" x14ac:dyDescent="0.2">
      <c r="B52" s="3"/>
      <c r="C52" s="11" t="s">
        <v>13</v>
      </c>
      <c r="D52" s="6" t="s">
        <v>42</v>
      </c>
      <c r="E52" s="17" t="s">
        <v>115</v>
      </c>
      <c r="F52" s="6" t="s">
        <v>43</v>
      </c>
      <c r="G52" s="6" t="s">
        <v>13</v>
      </c>
      <c r="H52" s="15"/>
      <c r="I52" s="9" t="s">
        <v>74</v>
      </c>
      <c r="J52" s="9"/>
      <c r="K52" s="30">
        <v>149.6</v>
      </c>
      <c r="L52" s="30">
        <v>100</v>
      </c>
      <c r="M52" s="30">
        <f t="shared" si="0"/>
        <v>149.6</v>
      </c>
      <c r="N52" s="9" t="s">
        <v>18</v>
      </c>
      <c r="O52" s="12" t="s">
        <v>14</v>
      </c>
    </row>
    <row r="53" spans="2:15" ht="15" x14ac:dyDescent="0.2">
      <c r="B53" s="3"/>
      <c r="C53" s="11" t="s">
        <v>13</v>
      </c>
      <c r="D53" s="6" t="s">
        <v>42</v>
      </c>
      <c r="E53" s="17" t="s">
        <v>154</v>
      </c>
      <c r="F53" s="6" t="s">
        <v>44</v>
      </c>
      <c r="G53" s="6" t="s">
        <v>13</v>
      </c>
      <c r="H53" s="15"/>
      <c r="I53" s="9">
        <v>2018</v>
      </c>
      <c r="J53" s="9"/>
      <c r="K53" s="30">
        <v>50.9</v>
      </c>
      <c r="L53" s="30">
        <v>100</v>
      </c>
      <c r="M53" s="30">
        <f t="shared" si="0"/>
        <v>50.9</v>
      </c>
      <c r="N53" s="9" t="s">
        <v>18</v>
      </c>
      <c r="O53" s="12" t="s">
        <v>174</v>
      </c>
    </row>
    <row r="54" spans="2:15" ht="15" x14ac:dyDescent="0.2">
      <c r="B54" s="3"/>
      <c r="C54" s="11" t="s">
        <v>13</v>
      </c>
      <c r="D54" s="6" t="s">
        <v>42</v>
      </c>
      <c r="E54" s="17" t="s">
        <v>116</v>
      </c>
      <c r="F54" s="6" t="s">
        <v>45</v>
      </c>
      <c r="G54" s="6" t="s">
        <v>13</v>
      </c>
      <c r="H54" s="14">
        <v>2021</v>
      </c>
      <c r="I54" s="9">
        <v>2001</v>
      </c>
      <c r="J54" s="9"/>
      <c r="K54" s="30">
        <v>19.125</v>
      </c>
      <c r="L54" s="30">
        <v>100</v>
      </c>
      <c r="M54" s="30">
        <f t="shared" si="0"/>
        <v>19.125</v>
      </c>
      <c r="N54" s="9" t="s">
        <v>31</v>
      </c>
      <c r="O54" s="12" t="s">
        <v>14</v>
      </c>
    </row>
    <row r="55" spans="2:15" ht="15" x14ac:dyDescent="0.2">
      <c r="B55" s="3"/>
      <c r="C55" s="11" t="s">
        <v>13</v>
      </c>
      <c r="D55" s="6" t="s">
        <v>42</v>
      </c>
      <c r="E55" s="17" t="s">
        <v>117</v>
      </c>
      <c r="F55" s="6" t="s">
        <v>45</v>
      </c>
      <c r="G55" s="6" t="s">
        <v>13</v>
      </c>
      <c r="H55" s="14">
        <v>2021</v>
      </c>
      <c r="I55" s="9">
        <v>2012</v>
      </c>
      <c r="J55" s="9"/>
      <c r="K55" s="30">
        <v>102</v>
      </c>
      <c r="L55" s="30">
        <v>100</v>
      </c>
      <c r="M55" s="30">
        <f t="shared" si="0"/>
        <v>102</v>
      </c>
      <c r="N55" s="9" t="s">
        <v>18</v>
      </c>
      <c r="O55" s="12" t="s">
        <v>175</v>
      </c>
    </row>
    <row r="56" spans="2:15" ht="15" x14ac:dyDescent="0.2">
      <c r="B56" s="3"/>
      <c r="C56" s="11" t="s">
        <v>13</v>
      </c>
      <c r="D56" s="6" t="s">
        <v>42</v>
      </c>
      <c r="E56" s="17" t="s">
        <v>118</v>
      </c>
      <c r="F56" s="6" t="s">
        <v>45</v>
      </c>
      <c r="G56" s="6" t="s">
        <v>13</v>
      </c>
      <c r="H56" s="9"/>
      <c r="I56" s="9">
        <v>2017</v>
      </c>
      <c r="J56" s="9"/>
      <c r="K56" s="30">
        <v>46</v>
      </c>
      <c r="L56" s="30">
        <v>100</v>
      </c>
      <c r="M56" s="30">
        <f t="shared" si="0"/>
        <v>46</v>
      </c>
      <c r="N56" s="9" t="s">
        <v>18</v>
      </c>
      <c r="O56" s="12" t="s">
        <v>174</v>
      </c>
    </row>
    <row r="57" spans="2:15" ht="15" x14ac:dyDescent="0.2">
      <c r="B57" s="3"/>
      <c r="C57" s="11" t="s">
        <v>13</v>
      </c>
      <c r="D57" s="6" t="s">
        <v>42</v>
      </c>
      <c r="E57" s="17" t="s">
        <v>119</v>
      </c>
      <c r="F57" s="6" t="s">
        <v>45</v>
      </c>
      <c r="G57" s="6" t="s">
        <v>13</v>
      </c>
      <c r="H57" s="9"/>
      <c r="I57" s="9">
        <v>2015</v>
      </c>
      <c r="J57" s="9"/>
      <c r="K57" s="30">
        <v>85.9</v>
      </c>
      <c r="L57" s="30">
        <v>100</v>
      </c>
      <c r="M57" s="30">
        <f t="shared" si="0"/>
        <v>85.9</v>
      </c>
      <c r="N57" s="9" t="s">
        <v>18</v>
      </c>
      <c r="O57" s="12" t="s">
        <v>14</v>
      </c>
    </row>
    <row r="58" spans="2:15" ht="15" x14ac:dyDescent="0.2">
      <c r="B58" s="3"/>
      <c r="C58" s="11" t="s">
        <v>13</v>
      </c>
      <c r="D58" s="6" t="s">
        <v>42</v>
      </c>
      <c r="E58" s="17" t="s">
        <v>120</v>
      </c>
      <c r="F58" s="6" t="s">
        <v>43</v>
      </c>
      <c r="G58" s="6" t="s">
        <v>13</v>
      </c>
      <c r="H58" s="9"/>
      <c r="I58" s="9">
        <v>2015</v>
      </c>
      <c r="J58" s="9"/>
      <c r="K58" s="30">
        <v>249.4</v>
      </c>
      <c r="L58" s="30">
        <v>100</v>
      </c>
      <c r="M58" s="30">
        <f t="shared" si="0"/>
        <v>249.4</v>
      </c>
      <c r="N58" s="9" t="s">
        <v>18</v>
      </c>
      <c r="O58" s="12" t="s">
        <v>19</v>
      </c>
    </row>
    <row r="59" spans="2:15" ht="15" x14ac:dyDescent="0.2">
      <c r="B59" s="3"/>
      <c r="C59" s="11" t="s">
        <v>13</v>
      </c>
      <c r="D59" s="6" t="s">
        <v>42</v>
      </c>
      <c r="E59" s="17" t="s">
        <v>121</v>
      </c>
      <c r="F59" s="6" t="s">
        <v>45</v>
      </c>
      <c r="G59" s="6" t="s">
        <v>13</v>
      </c>
      <c r="H59" s="9"/>
      <c r="I59" s="9">
        <v>2003</v>
      </c>
      <c r="J59" s="9"/>
      <c r="K59" s="30">
        <v>160.19</v>
      </c>
      <c r="L59" s="30">
        <v>100</v>
      </c>
      <c r="M59" s="29">
        <f t="shared" si="0"/>
        <v>160.19</v>
      </c>
      <c r="N59" s="9" t="s">
        <v>18</v>
      </c>
      <c r="O59" s="12" t="s">
        <v>14</v>
      </c>
    </row>
    <row r="60" spans="2:15" ht="15" x14ac:dyDescent="0.2">
      <c r="B60" s="3"/>
      <c r="C60" s="11" t="s">
        <v>13</v>
      </c>
      <c r="D60" s="6" t="s">
        <v>42</v>
      </c>
      <c r="E60" s="17" t="s">
        <v>155</v>
      </c>
      <c r="F60" s="6" t="s">
        <v>45</v>
      </c>
      <c r="G60" s="6" t="s">
        <v>13</v>
      </c>
      <c r="H60" s="9"/>
      <c r="I60" s="9">
        <v>2012</v>
      </c>
      <c r="J60" s="9"/>
      <c r="K60" s="30">
        <v>78.2</v>
      </c>
      <c r="L60" s="30">
        <v>100</v>
      </c>
      <c r="M60" s="29">
        <f t="shared" si="0"/>
        <v>78.2</v>
      </c>
      <c r="N60" s="9" t="s">
        <v>31</v>
      </c>
      <c r="O60" s="12" t="s">
        <v>175</v>
      </c>
    </row>
    <row r="61" spans="2:15" ht="15" x14ac:dyDescent="0.2">
      <c r="B61" s="3"/>
      <c r="C61" s="11" t="s">
        <v>13</v>
      </c>
      <c r="D61" s="6" t="s">
        <v>42</v>
      </c>
      <c r="E61" s="17" t="s">
        <v>156</v>
      </c>
      <c r="F61" s="6" t="s">
        <v>44</v>
      </c>
      <c r="G61" s="6" t="s">
        <v>13</v>
      </c>
      <c r="H61" s="9"/>
      <c r="I61" s="9">
        <v>2003</v>
      </c>
      <c r="J61" s="9" t="s">
        <v>29</v>
      </c>
      <c r="K61" s="30">
        <v>204</v>
      </c>
      <c r="L61" s="30">
        <v>100</v>
      </c>
      <c r="M61" s="29">
        <f t="shared" si="0"/>
        <v>204</v>
      </c>
      <c r="N61" s="9" t="s">
        <v>18</v>
      </c>
      <c r="O61" s="12" t="s">
        <v>174</v>
      </c>
    </row>
    <row r="62" spans="2:15" ht="15" x14ac:dyDescent="0.2">
      <c r="B62" s="3"/>
      <c r="C62" s="11" t="s">
        <v>13</v>
      </c>
      <c r="D62" s="6" t="s">
        <v>42</v>
      </c>
      <c r="E62" s="17" t="s">
        <v>122</v>
      </c>
      <c r="F62" s="6" t="s">
        <v>43</v>
      </c>
      <c r="G62" s="6" t="s">
        <v>13</v>
      </c>
      <c r="H62" s="9"/>
      <c r="I62" s="9">
        <v>2009</v>
      </c>
      <c r="J62" s="16" t="s">
        <v>21</v>
      </c>
      <c r="K62" s="30">
        <v>174.3</v>
      </c>
      <c r="L62" s="30">
        <v>100</v>
      </c>
      <c r="M62" s="30">
        <f t="shared" si="0"/>
        <v>174.3</v>
      </c>
      <c r="N62" s="9" t="s">
        <v>18</v>
      </c>
      <c r="O62" s="12" t="s">
        <v>19</v>
      </c>
    </row>
    <row r="63" spans="2:15" ht="15" x14ac:dyDescent="0.2">
      <c r="B63" s="3"/>
      <c r="C63" s="11" t="s">
        <v>13</v>
      </c>
      <c r="D63" s="6" t="s">
        <v>42</v>
      </c>
      <c r="E63" s="17" t="s">
        <v>123</v>
      </c>
      <c r="F63" s="6" t="s">
        <v>46</v>
      </c>
      <c r="G63" s="6" t="s">
        <v>13</v>
      </c>
      <c r="H63" s="16"/>
      <c r="I63" s="9">
        <v>2012</v>
      </c>
      <c r="J63" s="9"/>
      <c r="K63" s="30">
        <v>99.2</v>
      </c>
      <c r="L63" s="30">
        <v>100</v>
      </c>
      <c r="M63" s="30">
        <f t="shared" si="0"/>
        <v>99.2</v>
      </c>
      <c r="N63" s="9" t="s">
        <v>31</v>
      </c>
      <c r="O63" s="12" t="s">
        <v>175</v>
      </c>
    </row>
    <row r="64" spans="2:15" ht="15" x14ac:dyDescent="0.2">
      <c r="B64" s="3"/>
      <c r="C64" s="11" t="s">
        <v>13</v>
      </c>
      <c r="D64" s="6" t="s">
        <v>42</v>
      </c>
      <c r="E64" s="17" t="s">
        <v>124</v>
      </c>
      <c r="F64" s="6" t="s">
        <v>125</v>
      </c>
      <c r="G64" s="6" t="s">
        <v>13</v>
      </c>
      <c r="H64" s="9"/>
      <c r="I64" s="15" t="s">
        <v>126</v>
      </c>
      <c r="J64" s="15"/>
      <c r="K64" s="30">
        <v>299.60000000000002</v>
      </c>
      <c r="L64" s="30">
        <v>100</v>
      </c>
      <c r="M64" s="30">
        <f t="shared" si="0"/>
        <v>299.60000000000002</v>
      </c>
      <c r="N64" s="9" t="s">
        <v>18</v>
      </c>
      <c r="O64" s="12" t="s">
        <v>14</v>
      </c>
    </row>
    <row r="65" spans="2:18" ht="15" x14ac:dyDescent="0.2">
      <c r="B65" s="3"/>
      <c r="C65" s="11" t="s">
        <v>13</v>
      </c>
      <c r="D65" s="6" t="s">
        <v>42</v>
      </c>
      <c r="E65" s="17" t="s">
        <v>127</v>
      </c>
      <c r="F65" s="6" t="s">
        <v>45</v>
      </c>
      <c r="G65" s="6" t="s">
        <v>13</v>
      </c>
      <c r="H65" s="9">
        <v>2021</v>
      </c>
      <c r="I65" s="9">
        <v>2012</v>
      </c>
      <c r="J65" s="15"/>
      <c r="K65" s="30">
        <v>120</v>
      </c>
      <c r="L65" s="30">
        <v>100</v>
      </c>
      <c r="M65" s="30">
        <f t="shared" si="0"/>
        <v>120</v>
      </c>
      <c r="N65" s="9" t="s">
        <v>31</v>
      </c>
      <c r="O65" s="12" t="s">
        <v>14</v>
      </c>
    </row>
    <row r="66" spans="2:18" ht="15" x14ac:dyDescent="0.2">
      <c r="B66" s="3"/>
      <c r="C66" s="11" t="s">
        <v>47</v>
      </c>
      <c r="D66" s="6" t="s">
        <v>22</v>
      </c>
      <c r="E66" s="18" t="s">
        <v>48</v>
      </c>
      <c r="F66" s="6" t="s">
        <v>49</v>
      </c>
      <c r="G66" s="6" t="s">
        <v>50</v>
      </c>
      <c r="H66" s="13"/>
      <c r="I66" s="9">
        <v>2017</v>
      </c>
      <c r="J66" s="9"/>
      <c r="K66" s="30">
        <v>62.3</v>
      </c>
      <c r="L66" s="30">
        <v>50</v>
      </c>
      <c r="M66" s="29">
        <f t="shared" si="0"/>
        <v>31.15</v>
      </c>
      <c r="N66" s="9" t="s">
        <v>51</v>
      </c>
      <c r="O66" s="12" t="s">
        <v>175</v>
      </c>
    </row>
    <row r="67" spans="2:18" ht="15" x14ac:dyDescent="0.2">
      <c r="B67" s="3"/>
      <c r="C67" s="11" t="s">
        <v>47</v>
      </c>
      <c r="D67" s="6" t="s">
        <v>52</v>
      </c>
      <c r="E67" s="17" t="s">
        <v>55</v>
      </c>
      <c r="F67" s="6" t="s">
        <v>56</v>
      </c>
      <c r="G67" s="6" t="s">
        <v>50</v>
      </c>
      <c r="H67" s="9"/>
      <c r="I67" s="9">
        <v>2020</v>
      </c>
      <c r="J67" s="14"/>
      <c r="K67" s="30">
        <v>19.600000000000001</v>
      </c>
      <c r="L67" s="30">
        <v>33.299999999999997</v>
      </c>
      <c r="M67" s="29">
        <f t="shared" si="0"/>
        <v>6.5267999999999997</v>
      </c>
      <c r="N67" s="9" t="s">
        <v>51</v>
      </c>
      <c r="O67" s="12" t="s">
        <v>14</v>
      </c>
    </row>
    <row r="68" spans="2:18" ht="15" x14ac:dyDescent="0.2">
      <c r="B68" s="3"/>
      <c r="C68" s="11" t="s">
        <v>47</v>
      </c>
      <c r="D68" s="6" t="s">
        <v>52</v>
      </c>
      <c r="E68" s="17" t="s">
        <v>128</v>
      </c>
      <c r="F68" s="6" t="s">
        <v>56</v>
      </c>
      <c r="G68" s="6" t="s">
        <v>50</v>
      </c>
      <c r="H68" s="9"/>
      <c r="I68" s="9">
        <v>2021</v>
      </c>
      <c r="J68" s="14"/>
      <c r="K68" s="30">
        <v>49.4</v>
      </c>
      <c r="L68" s="30">
        <v>50</v>
      </c>
      <c r="M68" s="29">
        <f t="shared" si="0"/>
        <v>24.7</v>
      </c>
      <c r="N68" s="9" t="s">
        <v>51</v>
      </c>
      <c r="O68" s="12" t="s">
        <v>19</v>
      </c>
    </row>
    <row r="69" spans="2:18" ht="15" x14ac:dyDescent="0.2">
      <c r="B69" s="3"/>
      <c r="C69" s="11" t="s">
        <v>47</v>
      </c>
      <c r="D69" s="6" t="s">
        <v>52</v>
      </c>
      <c r="E69" s="17" t="s">
        <v>57</v>
      </c>
      <c r="F69" s="6" t="s">
        <v>54</v>
      </c>
      <c r="G69" s="6" t="s">
        <v>50</v>
      </c>
      <c r="H69" s="9"/>
      <c r="I69" s="9">
        <v>2020</v>
      </c>
      <c r="J69" s="14"/>
      <c r="K69" s="30">
        <v>49.4</v>
      </c>
      <c r="L69" s="30">
        <v>40</v>
      </c>
      <c r="M69" s="29">
        <f t="shared" si="0"/>
        <v>19.760000000000002</v>
      </c>
      <c r="N69" s="9" t="s">
        <v>51</v>
      </c>
      <c r="O69" s="12" t="s">
        <v>19</v>
      </c>
      <c r="P69" s="20"/>
    </row>
    <row r="70" spans="2:18" ht="15" x14ac:dyDescent="0.2">
      <c r="B70" s="3"/>
      <c r="C70" s="11" t="s">
        <v>47</v>
      </c>
      <c r="D70" s="6" t="s">
        <v>36</v>
      </c>
      <c r="E70" s="17" t="s">
        <v>157</v>
      </c>
      <c r="F70" s="6" t="s">
        <v>44</v>
      </c>
      <c r="G70" s="6" t="s">
        <v>50</v>
      </c>
      <c r="H70" s="9"/>
      <c r="I70" s="9">
        <v>2016</v>
      </c>
      <c r="J70" s="14"/>
      <c r="K70" s="30">
        <v>70</v>
      </c>
      <c r="L70" s="30">
        <v>100</v>
      </c>
      <c r="M70" s="29">
        <f t="shared" si="0"/>
        <v>70</v>
      </c>
      <c r="N70" s="9" t="s">
        <v>51</v>
      </c>
      <c r="O70" s="12" t="s">
        <v>175</v>
      </c>
      <c r="P70" s="20"/>
      <c r="R70" s="20"/>
    </row>
    <row r="71" spans="2:18" ht="15" x14ac:dyDescent="0.2">
      <c r="B71" s="3"/>
      <c r="C71" s="11" t="s">
        <v>47</v>
      </c>
      <c r="D71" s="6" t="s">
        <v>36</v>
      </c>
      <c r="E71" s="17" t="s">
        <v>129</v>
      </c>
      <c r="F71" s="6" t="s">
        <v>58</v>
      </c>
      <c r="G71" s="6" t="s">
        <v>50</v>
      </c>
      <c r="H71" s="9"/>
      <c r="I71" s="9">
        <v>2021</v>
      </c>
      <c r="J71" s="9"/>
      <c r="K71" s="30">
        <v>213</v>
      </c>
      <c r="L71" s="30">
        <v>50</v>
      </c>
      <c r="M71" s="29">
        <f t="shared" si="0"/>
        <v>106.5</v>
      </c>
      <c r="N71" s="9" t="s">
        <v>51</v>
      </c>
      <c r="O71" s="12" t="s">
        <v>19</v>
      </c>
      <c r="R71" s="20"/>
    </row>
    <row r="72" spans="2:18" ht="15" x14ac:dyDescent="0.2">
      <c r="B72" s="3"/>
      <c r="C72" s="11" t="s">
        <v>47</v>
      </c>
      <c r="D72" s="6" t="s">
        <v>36</v>
      </c>
      <c r="E72" s="17" t="s">
        <v>130</v>
      </c>
      <c r="F72" s="6" t="s">
        <v>131</v>
      </c>
      <c r="G72" s="6" t="s">
        <v>50</v>
      </c>
      <c r="H72" s="9"/>
      <c r="I72" s="9">
        <v>2022</v>
      </c>
      <c r="J72" s="9"/>
      <c r="K72" s="30">
        <v>150</v>
      </c>
      <c r="L72" s="30">
        <v>50</v>
      </c>
      <c r="M72" s="29">
        <f t="shared" si="0"/>
        <v>75</v>
      </c>
      <c r="N72" s="9" t="s">
        <v>51</v>
      </c>
      <c r="O72" s="12" t="s">
        <v>19</v>
      </c>
    </row>
    <row r="73" spans="2:18" ht="15" x14ac:dyDescent="0.2">
      <c r="B73" s="3"/>
      <c r="C73" s="11" t="s">
        <v>47</v>
      </c>
      <c r="D73" s="6" t="s">
        <v>36</v>
      </c>
      <c r="E73" s="17" t="s">
        <v>59</v>
      </c>
      <c r="F73" s="6" t="s">
        <v>60</v>
      </c>
      <c r="G73" s="6" t="s">
        <v>50</v>
      </c>
      <c r="H73" s="9"/>
      <c r="I73" s="9">
        <v>2020</v>
      </c>
      <c r="J73" s="14"/>
      <c r="K73" s="30">
        <v>74.5</v>
      </c>
      <c r="L73" s="30">
        <v>40</v>
      </c>
      <c r="M73" s="29">
        <f t="shared" si="0"/>
        <v>29.8</v>
      </c>
      <c r="N73" s="9" t="s">
        <v>51</v>
      </c>
      <c r="O73" s="12" t="s">
        <v>19</v>
      </c>
      <c r="P73" s="20"/>
    </row>
    <row r="74" spans="2:18" ht="15" x14ac:dyDescent="0.2">
      <c r="B74" s="3"/>
      <c r="C74" s="11" t="s">
        <v>47</v>
      </c>
      <c r="D74" s="6" t="s">
        <v>36</v>
      </c>
      <c r="E74" s="17" t="s">
        <v>132</v>
      </c>
      <c r="F74" s="6" t="s">
        <v>58</v>
      </c>
      <c r="G74" s="6" t="s">
        <v>50</v>
      </c>
      <c r="H74" s="9"/>
      <c r="I74" s="9">
        <v>2021</v>
      </c>
      <c r="J74" s="9"/>
      <c r="K74" s="30">
        <v>150</v>
      </c>
      <c r="L74" s="30">
        <v>50</v>
      </c>
      <c r="M74" s="29">
        <f t="shared" si="0"/>
        <v>75</v>
      </c>
      <c r="N74" s="9" t="s">
        <v>51</v>
      </c>
      <c r="O74" s="12" t="s">
        <v>19</v>
      </c>
    </row>
    <row r="75" spans="2:18" ht="15" x14ac:dyDescent="0.2">
      <c r="B75" s="3"/>
      <c r="C75" s="11" t="s">
        <v>47</v>
      </c>
      <c r="D75" s="6" t="s">
        <v>36</v>
      </c>
      <c r="E75" s="17" t="s">
        <v>158</v>
      </c>
      <c r="F75" s="6" t="s">
        <v>58</v>
      </c>
      <c r="G75" s="6" t="s">
        <v>50</v>
      </c>
      <c r="H75" s="9"/>
      <c r="I75" s="9">
        <v>2016</v>
      </c>
      <c r="J75" s="9"/>
      <c r="K75" s="30">
        <v>51</v>
      </c>
      <c r="L75" s="30">
        <v>100</v>
      </c>
      <c r="M75" s="29">
        <f t="shared" si="0"/>
        <v>51</v>
      </c>
      <c r="N75" s="9" t="s">
        <v>51</v>
      </c>
      <c r="O75" s="12" t="s">
        <v>175</v>
      </c>
    </row>
    <row r="76" spans="2:18" ht="15" x14ac:dyDescent="0.2">
      <c r="B76" s="3"/>
      <c r="C76" s="11" t="s">
        <v>47</v>
      </c>
      <c r="D76" s="6" t="s">
        <v>36</v>
      </c>
      <c r="E76" s="17" t="s">
        <v>159</v>
      </c>
      <c r="F76" s="6" t="s">
        <v>163</v>
      </c>
      <c r="G76" s="6" t="s">
        <v>50</v>
      </c>
      <c r="H76" s="9"/>
      <c r="I76" s="9">
        <v>2016</v>
      </c>
      <c r="J76" s="9"/>
      <c r="K76" s="30">
        <v>75</v>
      </c>
      <c r="L76" s="30">
        <v>100</v>
      </c>
      <c r="M76" s="29">
        <f t="shared" si="0"/>
        <v>75</v>
      </c>
      <c r="N76" s="9" t="s">
        <v>51</v>
      </c>
      <c r="O76" s="12" t="s">
        <v>175</v>
      </c>
    </row>
    <row r="77" spans="2:18" ht="15" x14ac:dyDescent="0.2">
      <c r="B77" s="3"/>
      <c r="C77" s="11" t="s">
        <v>47</v>
      </c>
      <c r="D77" s="6" t="s">
        <v>36</v>
      </c>
      <c r="E77" s="17" t="s">
        <v>61</v>
      </c>
      <c r="F77" s="6" t="s">
        <v>44</v>
      </c>
      <c r="G77" s="6" t="s">
        <v>50</v>
      </c>
      <c r="H77" s="9"/>
      <c r="I77" s="9">
        <v>2016</v>
      </c>
      <c r="J77" s="9"/>
      <c r="K77" s="30">
        <v>70</v>
      </c>
      <c r="L77" s="30">
        <v>50</v>
      </c>
      <c r="M77" s="29">
        <f t="shared" si="0"/>
        <v>35</v>
      </c>
      <c r="N77" s="9" t="s">
        <v>51</v>
      </c>
      <c r="O77" s="12" t="s">
        <v>175</v>
      </c>
      <c r="P77" s="4"/>
    </row>
    <row r="78" spans="2:18" ht="15" x14ac:dyDescent="0.2">
      <c r="B78" s="3"/>
      <c r="C78" s="11" t="s">
        <v>47</v>
      </c>
      <c r="D78" s="6" t="s">
        <v>36</v>
      </c>
      <c r="E78" s="17" t="s">
        <v>62</v>
      </c>
      <c r="F78" s="6" t="s">
        <v>63</v>
      </c>
      <c r="G78" s="6" t="s">
        <v>50</v>
      </c>
      <c r="H78" s="9"/>
      <c r="I78" s="9">
        <v>2019</v>
      </c>
      <c r="J78" s="9"/>
      <c r="K78" s="30">
        <v>74.900000000000006</v>
      </c>
      <c r="L78" s="30">
        <v>33.299999999999997</v>
      </c>
      <c r="M78" s="29">
        <f t="shared" si="0"/>
        <v>24.941700000000001</v>
      </c>
      <c r="N78" s="9" t="s">
        <v>51</v>
      </c>
      <c r="O78" s="12" t="s">
        <v>175</v>
      </c>
      <c r="P78" s="20"/>
      <c r="Q78" s="20"/>
    </row>
    <row r="79" spans="2:18" ht="15" x14ac:dyDescent="0.2">
      <c r="B79" s="3"/>
      <c r="C79" s="11" t="s">
        <v>47</v>
      </c>
      <c r="D79" s="6" t="s">
        <v>36</v>
      </c>
      <c r="E79" s="17" t="s">
        <v>64</v>
      </c>
      <c r="F79" s="6" t="s">
        <v>60</v>
      </c>
      <c r="G79" s="6" t="s">
        <v>50</v>
      </c>
      <c r="H79" s="9"/>
      <c r="I79" s="9">
        <v>2020</v>
      </c>
      <c r="J79" s="14"/>
      <c r="K79" s="30">
        <v>74.5</v>
      </c>
      <c r="L79" s="30">
        <v>40</v>
      </c>
      <c r="M79" s="29">
        <f t="shared" si="0"/>
        <v>29.8</v>
      </c>
      <c r="N79" s="9" t="s">
        <v>51</v>
      </c>
      <c r="O79" s="12" t="s">
        <v>19</v>
      </c>
      <c r="P79" s="20"/>
      <c r="Q79" s="20"/>
    </row>
    <row r="80" spans="2:18" ht="15" x14ac:dyDescent="0.2">
      <c r="B80" s="3"/>
      <c r="C80" s="11" t="s">
        <v>47</v>
      </c>
      <c r="D80" s="6" t="s">
        <v>42</v>
      </c>
      <c r="E80" s="18" t="s">
        <v>133</v>
      </c>
      <c r="F80" s="6" t="s">
        <v>45</v>
      </c>
      <c r="G80" s="6" t="s">
        <v>50</v>
      </c>
      <c r="H80" s="13">
        <v>2011</v>
      </c>
      <c r="I80" s="9" t="s">
        <v>134</v>
      </c>
      <c r="J80" s="9"/>
      <c r="K80" s="30">
        <v>250</v>
      </c>
      <c r="L80" s="30">
        <v>50</v>
      </c>
      <c r="M80" s="29">
        <f t="shared" si="0"/>
        <v>125</v>
      </c>
      <c r="N80" s="9" t="s">
        <v>31</v>
      </c>
      <c r="O80" s="12" t="s">
        <v>175</v>
      </c>
    </row>
    <row r="81" spans="2:17" ht="15" x14ac:dyDescent="0.2">
      <c r="B81" s="3"/>
      <c r="C81" s="11" t="s">
        <v>47</v>
      </c>
      <c r="D81" s="6" t="s">
        <v>42</v>
      </c>
      <c r="E81" s="18" t="s">
        <v>135</v>
      </c>
      <c r="F81" s="6" t="s">
        <v>45</v>
      </c>
      <c r="G81" s="6" t="s">
        <v>50</v>
      </c>
      <c r="H81" s="13">
        <v>2011</v>
      </c>
      <c r="I81" s="9">
        <v>2013</v>
      </c>
      <c r="J81" s="9"/>
      <c r="K81" s="30">
        <v>300</v>
      </c>
      <c r="L81" s="30">
        <v>50</v>
      </c>
      <c r="M81" s="29">
        <f t="shared" si="0"/>
        <v>150</v>
      </c>
      <c r="N81" s="9" t="s">
        <v>31</v>
      </c>
      <c r="O81" s="12" t="s">
        <v>175</v>
      </c>
    </row>
    <row r="82" spans="2:17" ht="15" x14ac:dyDescent="0.2">
      <c r="B82" s="3"/>
      <c r="C82" s="11" t="s">
        <v>47</v>
      </c>
      <c r="D82" s="6" t="s">
        <v>42</v>
      </c>
      <c r="E82" s="18" t="s">
        <v>136</v>
      </c>
      <c r="F82" s="6" t="s">
        <v>68</v>
      </c>
      <c r="G82" s="6" t="s">
        <v>50</v>
      </c>
      <c r="H82" s="13"/>
      <c r="I82" s="9">
        <v>2022</v>
      </c>
      <c r="J82" s="9"/>
      <c r="K82" s="30">
        <v>200</v>
      </c>
      <c r="L82" s="30">
        <v>50</v>
      </c>
      <c r="M82" s="29">
        <f t="shared" si="0"/>
        <v>100</v>
      </c>
      <c r="N82" s="9" t="s">
        <v>51</v>
      </c>
      <c r="O82" s="12" t="s">
        <v>19</v>
      </c>
    </row>
    <row r="83" spans="2:17" ht="15" x14ac:dyDescent="0.2">
      <c r="B83" s="3"/>
      <c r="C83" s="11" t="s">
        <v>47</v>
      </c>
      <c r="D83" s="6" t="s">
        <v>42</v>
      </c>
      <c r="E83" s="18" t="s">
        <v>137</v>
      </c>
      <c r="F83" s="6" t="s">
        <v>68</v>
      </c>
      <c r="G83" s="6" t="s">
        <v>50</v>
      </c>
      <c r="H83" s="13"/>
      <c r="I83" s="9">
        <v>2022</v>
      </c>
      <c r="J83" s="9"/>
      <c r="K83" s="30">
        <v>100</v>
      </c>
      <c r="L83" s="30">
        <v>50</v>
      </c>
      <c r="M83" s="29">
        <f t="shared" si="0"/>
        <v>50</v>
      </c>
      <c r="N83" s="9" t="s">
        <v>51</v>
      </c>
      <c r="O83" s="12" t="s">
        <v>19</v>
      </c>
    </row>
    <row r="84" spans="2:17" ht="15" x14ac:dyDescent="0.2">
      <c r="B84" s="3"/>
      <c r="C84" s="11" t="s">
        <v>47</v>
      </c>
      <c r="D84" s="6" t="s">
        <v>42</v>
      </c>
      <c r="E84" s="17" t="s">
        <v>138</v>
      </c>
      <c r="F84" s="6" t="s">
        <v>44</v>
      </c>
      <c r="G84" s="6" t="s">
        <v>50</v>
      </c>
      <c r="H84" s="9"/>
      <c r="I84" s="13">
        <v>2011</v>
      </c>
      <c r="J84" s="13"/>
      <c r="K84" s="30">
        <v>5</v>
      </c>
      <c r="L84" s="30">
        <v>100</v>
      </c>
      <c r="M84" s="29">
        <f t="shared" si="0"/>
        <v>5</v>
      </c>
      <c r="N84" s="9" t="s">
        <v>31</v>
      </c>
      <c r="O84" s="12" t="s">
        <v>14</v>
      </c>
    </row>
    <row r="85" spans="2:17" ht="15" x14ac:dyDescent="0.2">
      <c r="B85" s="3"/>
      <c r="C85" s="11" t="s">
        <v>47</v>
      </c>
      <c r="D85" s="6" t="s">
        <v>42</v>
      </c>
      <c r="E85" s="18" t="s">
        <v>139</v>
      </c>
      <c r="F85" s="6" t="s">
        <v>68</v>
      </c>
      <c r="G85" s="6" t="s">
        <v>50</v>
      </c>
      <c r="H85" s="13"/>
      <c r="I85" s="9">
        <v>2014</v>
      </c>
      <c r="J85" s="9"/>
      <c r="K85" s="30">
        <v>20</v>
      </c>
      <c r="L85" s="30">
        <v>100</v>
      </c>
      <c r="M85" s="29">
        <f t="shared" ref="M85:M102" si="1">K85*L85/100</f>
        <v>20</v>
      </c>
      <c r="N85" s="9" t="s">
        <v>31</v>
      </c>
      <c r="O85" s="12" t="s">
        <v>175</v>
      </c>
    </row>
    <row r="86" spans="2:17" ht="15" x14ac:dyDescent="0.2">
      <c r="B86" s="3"/>
      <c r="C86" s="11" t="s">
        <v>47</v>
      </c>
      <c r="D86" s="6" t="s">
        <v>42</v>
      </c>
      <c r="E86" s="18" t="s">
        <v>66</v>
      </c>
      <c r="F86" s="6" t="s">
        <v>46</v>
      </c>
      <c r="G86" s="6" t="s">
        <v>50</v>
      </c>
      <c r="H86" s="13"/>
      <c r="I86" s="9">
        <v>2020</v>
      </c>
      <c r="J86" s="9"/>
      <c r="K86" s="30">
        <v>100</v>
      </c>
      <c r="L86" s="30">
        <v>40</v>
      </c>
      <c r="M86" s="29">
        <f t="shared" si="1"/>
        <v>40</v>
      </c>
      <c r="N86" s="9" t="s">
        <v>51</v>
      </c>
      <c r="O86" s="12" t="s">
        <v>19</v>
      </c>
    </row>
    <row r="87" spans="2:17" ht="15" x14ac:dyDescent="0.2">
      <c r="B87" s="3"/>
      <c r="C87" s="11" t="s">
        <v>47</v>
      </c>
      <c r="D87" s="6" t="s">
        <v>42</v>
      </c>
      <c r="E87" s="17" t="s">
        <v>140</v>
      </c>
      <c r="F87" s="6" t="s">
        <v>45</v>
      </c>
      <c r="G87" s="6" t="s">
        <v>50</v>
      </c>
      <c r="H87" s="9"/>
      <c r="I87" s="16" t="s">
        <v>74</v>
      </c>
      <c r="J87" s="16"/>
      <c r="K87" s="30">
        <v>20</v>
      </c>
      <c r="L87" s="30">
        <v>100</v>
      </c>
      <c r="M87" s="30">
        <f t="shared" si="1"/>
        <v>20</v>
      </c>
      <c r="N87" s="9" t="s">
        <v>31</v>
      </c>
      <c r="O87" s="12" t="s">
        <v>175</v>
      </c>
    </row>
    <row r="88" spans="2:17" ht="15" x14ac:dyDescent="0.2">
      <c r="B88" s="3"/>
      <c r="C88" s="11" t="s">
        <v>47</v>
      </c>
      <c r="D88" s="6" t="s">
        <v>42</v>
      </c>
      <c r="E88" s="17" t="s">
        <v>67</v>
      </c>
      <c r="F88" s="6" t="s">
        <v>68</v>
      </c>
      <c r="G88" s="6" t="s">
        <v>50</v>
      </c>
      <c r="H88" s="9"/>
      <c r="I88" s="9" t="s">
        <v>65</v>
      </c>
      <c r="J88" s="9"/>
      <c r="K88" s="30">
        <v>250</v>
      </c>
      <c r="L88" s="30">
        <v>50</v>
      </c>
      <c r="M88" s="30">
        <f t="shared" si="1"/>
        <v>125</v>
      </c>
      <c r="N88" s="9" t="s">
        <v>31</v>
      </c>
      <c r="O88" s="12" t="s">
        <v>175</v>
      </c>
      <c r="P88" s="20"/>
      <c r="Q88" s="20"/>
    </row>
    <row r="89" spans="2:17" ht="15" x14ac:dyDescent="0.2">
      <c r="B89" s="3"/>
      <c r="C89" s="11" t="s">
        <v>47</v>
      </c>
      <c r="D89" s="6" t="s">
        <v>42</v>
      </c>
      <c r="E89" s="18" t="s">
        <v>141</v>
      </c>
      <c r="F89" s="6" t="s">
        <v>45</v>
      </c>
      <c r="G89" s="6" t="s">
        <v>47</v>
      </c>
      <c r="H89" s="13"/>
      <c r="I89" s="9" t="s">
        <v>134</v>
      </c>
      <c r="J89" s="9"/>
      <c r="K89" s="30">
        <v>250</v>
      </c>
      <c r="L89" s="30">
        <v>100</v>
      </c>
      <c r="M89" s="30">
        <f t="shared" si="1"/>
        <v>250</v>
      </c>
      <c r="N89" s="9" t="s">
        <v>31</v>
      </c>
      <c r="O89" s="12" t="s">
        <v>14</v>
      </c>
    </row>
    <row r="90" spans="2:17" ht="15" x14ac:dyDescent="0.2">
      <c r="B90" s="3"/>
      <c r="C90" s="11" t="s">
        <v>47</v>
      </c>
      <c r="D90" s="6" t="s">
        <v>42</v>
      </c>
      <c r="E90" s="18" t="s">
        <v>69</v>
      </c>
      <c r="F90" s="6" t="s">
        <v>45</v>
      </c>
      <c r="G90" s="6" t="s">
        <v>50</v>
      </c>
      <c r="H90" s="13"/>
      <c r="I90" s="9">
        <v>2017</v>
      </c>
      <c r="J90" s="9"/>
      <c r="K90" s="30">
        <v>20</v>
      </c>
      <c r="L90" s="30">
        <v>33.299999999999997</v>
      </c>
      <c r="M90" s="29">
        <f t="shared" si="1"/>
        <v>6.66</v>
      </c>
      <c r="N90" s="9" t="s">
        <v>51</v>
      </c>
      <c r="O90" s="12" t="s">
        <v>175</v>
      </c>
      <c r="P90" s="20"/>
    </row>
    <row r="91" spans="2:17" ht="15" x14ac:dyDescent="0.2">
      <c r="B91" s="3"/>
      <c r="C91" s="11" t="s">
        <v>47</v>
      </c>
      <c r="D91" s="6" t="s">
        <v>42</v>
      </c>
      <c r="E91" s="17" t="s">
        <v>70</v>
      </c>
      <c r="F91" s="6" t="s">
        <v>45</v>
      </c>
      <c r="G91" s="6" t="s">
        <v>50</v>
      </c>
      <c r="H91" s="16"/>
      <c r="I91" s="14">
        <v>2017</v>
      </c>
      <c r="J91" s="14"/>
      <c r="K91" s="30">
        <v>20</v>
      </c>
      <c r="L91" s="30">
        <v>33.299999999999997</v>
      </c>
      <c r="M91" s="29">
        <f t="shared" si="1"/>
        <v>6.66</v>
      </c>
      <c r="N91" s="9" t="s">
        <v>51</v>
      </c>
      <c r="O91" s="12" t="s">
        <v>175</v>
      </c>
      <c r="P91" s="20"/>
    </row>
    <row r="92" spans="2:17" ht="15" x14ac:dyDescent="0.2">
      <c r="B92" s="3"/>
      <c r="C92" s="11" t="s">
        <v>47</v>
      </c>
      <c r="D92" s="6" t="s">
        <v>42</v>
      </c>
      <c r="E92" s="18" t="s">
        <v>142</v>
      </c>
      <c r="F92" s="6" t="s">
        <v>46</v>
      </c>
      <c r="G92" s="6" t="s">
        <v>50</v>
      </c>
      <c r="H92" s="13"/>
      <c r="I92" s="9">
        <v>2021</v>
      </c>
      <c r="J92" s="9"/>
      <c r="K92" s="30">
        <v>100</v>
      </c>
      <c r="L92" s="30">
        <v>100</v>
      </c>
      <c r="M92" s="30">
        <f t="shared" si="1"/>
        <v>100</v>
      </c>
      <c r="N92" s="9" t="s">
        <v>51</v>
      </c>
      <c r="O92" s="12" t="s">
        <v>19</v>
      </c>
    </row>
    <row r="93" spans="2:17" ht="15" x14ac:dyDescent="0.2">
      <c r="B93" s="3"/>
      <c r="C93" s="11" t="s">
        <v>47</v>
      </c>
      <c r="D93" s="6" t="s">
        <v>42</v>
      </c>
      <c r="E93" s="18" t="s">
        <v>164</v>
      </c>
      <c r="F93" s="6" t="s">
        <v>68</v>
      </c>
      <c r="G93" s="6" t="s">
        <v>50</v>
      </c>
      <c r="H93" s="13"/>
      <c r="I93" s="9">
        <v>2023</v>
      </c>
      <c r="J93" s="9"/>
      <c r="K93" s="30">
        <v>125</v>
      </c>
      <c r="L93" s="30">
        <v>49</v>
      </c>
      <c r="M93" s="30">
        <f t="shared" ref="M93" si="2">K93*L93/100</f>
        <v>61.25</v>
      </c>
      <c r="N93" s="9" t="s">
        <v>51</v>
      </c>
      <c r="O93" s="12" t="s">
        <v>19</v>
      </c>
    </row>
    <row r="94" spans="2:17" ht="15" x14ac:dyDescent="0.2">
      <c r="B94" s="3"/>
      <c r="C94" s="11" t="s">
        <v>47</v>
      </c>
      <c r="D94" s="6" t="s">
        <v>71</v>
      </c>
      <c r="E94" s="17" t="s">
        <v>72</v>
      </c>
      <c r="F94" s="6" t="s">
        <v>73</v>
      </c>
      <c r="G94" s="6" t="s">
        <v>50</v>
      </c>
      <c r="H94" s="16" t="s">
        <v>74</v>
      </c>
      <c r="I94" s="9">
        <v>2017</v>
      </c>
      <c r="J94" s="9"/>
      <c r="K94" s="30">
        <v>13.2</v>
      </c>
      <c r="L94" s="30">
        <v>33.299999999999997</v>
      </c>
      <c r="M94" s="29">
        <f t="shared" si="1"/>
        <v>4.3955999999999991</v>
      </c>
      <c r="N94" s="9" t="s">
        <v>51</v>
      </c>
      <c r="O94" s="12" t="s">
        <v>175</v>
      </c>
    </row>
    <row r="95" spans="2:17" ht="15" x14ac:dyDescent="0.2">
      <c r="B95" s="3"/>
      <c r="C95" s="11" t="s">
        <v>47</v>
      </c>
      <c r="D95" s="6" t="s">
        <v>75</v>
      </c>
      <c r="E95" s="17" t="s">
        <v>72</v>
      </c>
      <c r="F95" s="6" t="s">
        <v>76</v>
      </c>
      <c r="G95" s="6" t="s">
        <v>50</v>
      </c>
      <c r="H95" s="16"/>
      <c r="I95" s="9" t="s">
        <v>75</v>
      </c>
      <c r="J95" s="9"/>
      <c r="K95" s="30">
        <v>215.5</v>
      </c>
      <c r="L95" s="30">
        <v>33.299999999999997</v>
      </c>
      <c r="M95" s="29">
        <f t="shared" si="1"/>
        <v>71.761499999999998</v>
      </c>
      <c r="N95" s="9" t="s">
        <v>51</v>
      </c>
      <c r="O95" s="12" t="s">
        <v>175</v>
      </c>
    </row>
    <row r="96" spans="2:17" ht="15" x14ac:dyDescent="0.2">
      <c r="B96" s="3"/>
      <c r="C96" s="11" t="s">
        <v>1</v>
      </c>
      <c r="D96" s="6" t="s">
        <v>36</v>
      </c>
      <c r="E96" s="18" t="s">
        <v>143</v>
      </c>
      <c r="F96" s="6" t="s">
        <v>58</v>
      </c>
      <c r="G96" s="6" t="s">
        <v>47</v>
      </c>
      <c r="H96" s="13"/>
      <c r="I96" s="9">
        <v>2021</v>
      </c>
      <c r="J96" s="9"/>
      <c r="K96" s="30">
        <v>40</v>
      </c>
      <c r="L96" s="30">
        <v>50</v>
      </c>
      <c r="M96" s="30">
        <f t="shared" si="1"/>
        <v>20</v>
      </c>
      <c r="N96" s="9" t="s">
        <v>51</v>
      </c>
      <c r="O96" s="12" t="s">
        <v>19</v>
      </c>
    </row>
    <row r="97" spans="2:15" ht="15" x14ac:dyDescent="0.2">
      <c r="B97" s="3"/>
      <c r="C97" s="11" t="s">
        <v>1</v>
      </c>
      <c r="D97" s="6" t="s">
        <v>42</v>
      </c>
      <c r="E97" s="18" t="s">
        <v>170</v>
      </c>
      <c r="F97" s="6" t="s">
        <v>44</v>
      </c>
      <c r="G97" s="6" t="s">
        <v>13</v>
      </c>
      <c r="H97" s="13"/>
      <c r="I97" s="9">
        <v>2018</v>
      </c>
      <c r="J97" s="9"/>
      <c r="K97" s="30">
        <v>1</v>
      </c>
      <c r="L97" s="30">
        <v>100</v>
      </c>
      <c r="M97" s="30">
        <f>K97*L97/100</f>
        <v>1</v>
      </c>
      <c r="N97" s="9" t="s">
        <v>14</v>
      </c>
      <c r="O97" s="12" t="s">
        <v>174</v>
      </c>
    </row>
    <row r="98" spans="2:15" ht="15" x14ac:dyDescent="0.2">
      <c r="B98" s="3"/>
      <c r="C98" s="11" t="s">
        <v>1</v>
      </c>
      <c r="D98" s="6" t="s">
        <v>42</v>
      </c>
      <c r="E98" s="18" t="s">
        <v>144</v>
      </c>
      <c r="F98" s="6" t="s">
        <v>68</v>
      </c>
      <c r="G98" s="6" t="s">
        <v>47</v>
      </c>
      <c r="H98" s="13"/>
      <c r="I98" s="9">
        <v>2022</v>
      </c>
      <c r="J98" s="9"/>
      <c r="K98" s="30">
        <v>50</v>
      </c>
      <c r="L98" s="30">
        <v>50</v>
      </c>
      <c r="M98" s="30">
        <f t="shared" si="1"/>
        <v>25</v>
      </c>
      <c r="N98" s="9" t="s">
        <v>51</v>
      </c>
      <c r="O98" s="12" t="s">
        <v>19</v>
      </c>
    </row>
    <row r="99" spans="2:15" ht="15" x14ac:dyDescent="0.2">
      <c r="B99" s="3"/>
      <c r="C99" s="11" t="s">
        <v>1</v>
      </c>
      <c r="D99" s="6" t="s">
        <v>42</v>
      </c>
      <c r="E99" s="18" t="s">
        <v>145</v>
      </c>
      <c r="F99" s="6" t="s">
        <v>68</v>
      </c>
      <c r="G99" s="6" t="s">
        <v>47</v>
      </c>
      <c r="H99" s="13"/>
      <c r="I99" s="9">
        <v>2022</v>
      </c>
      <c r="J99" s="9"/>
      <c r="K99" s="30">
        <v>25</v>
      </c>
      <c r="L99" s="30">
        <v>50</v>
      </c>
      <c r="M99" s="30">
        <f t="shared" si="1"/>
        <v>12.5</v>
      </c>
      <c r="N99" s="9" t="s">
        <v>51</v>
      </c>
      <c r="O99" s="12" t="s">
        <v>19</v>
      </c>
    </row>
    <row r="100" spans="2:15" ht="15" x14ac:dyDescent="0.2">
      <c r="B100" s="3"/>
      <c r="C100" s="11" t="s">
        <v>1</v>
      </c>
      <c r="D100" s="6" t="s">
        <v>42</v>
      </c>
      <c r="E100" s="18" t="s">
        <v>146</v>
      </c>
      <c r="F100" s="6" t="s">
        <v>46</v>
      </c>
      <c r="G100" s="6" t="s">
        <v>47</v>
      </c>
      <c r="H100" s="13"/>
      <c r="I100" s="9">
        <v>2021</v>
      </c>
      <c r="J100" s="9"/>
      <c r="K100" s="30">
        <v>30</v>
      </c>
      <c r="L100" s="30">
        <v>100</v>
      </c>
      <c r="M100" s="30">
        <f t="shared" si="1"/>
        <v>30</v>
      </c>
      <c r="N100" s="9" t="s">
        <v>51</v>
      </c>
      <c r="O100" s="12" t="s">
        <v>19</v>
      </c>
    </row>
    <row r="101" spans="2:15" ht="15" x14ac:dyDescent="0.2">
      <c r="B101" s="3"/>
      <c r="C101" s="11" t="s">
        <v>1</v>
      </c>
      <c r="D101" s="6" t="s">
        <v>42</v>
      </c>
      <c r="E101" s="18" t="s">
        <v>149</v>
      </c>
      <c r="F101" s="6" t="s">
        <v>45</v>
      </c>
      <c r="G101" s="6" t="s">
        <v>47</v>
      </c>
      <c r="H101" s="13"/>
      <c r="I101" s="9">
        <v>2022</v>
      </c>
      <c r="J101" s="9"/>
      <c r="K101" s="30">
        <v>230</v>
      </c>
      <c r="L101" s="30">
        <f>(2/3)*100</f>
        <v>66.666666666666657</v>
      </c>
      <c r="M101" s="30">
        <f t="shared" si="1"/>
        <v>153.33333333333331</v>
      </c>
      <c r="N101" s="9" t="s">
        <v>51</v>
      </c>
      <c r="O101" s="12" t="s">
        <v>19</v>
      </c>
    </row>
    <row r="102" spans="2:15" ht="15" x14ac:dyDescent="0.2">
      <c r="B102" s="3"/>
      <c r="C102" s="11" t="s">
        <v>1</v>
      </c>
      <c r="D102" s="6" t="s">
        <v>42</v>
      </c>
      <c r="E102" s="18" t="s">
        <v>160</v>
      </c>
      <c r="F102" s="6" t="s">
        <v>68</v>
      </c>
      <c r="G102" s="6" t="s">
        <v>47</v>
      </c>
      <c r="H102" s="13"/>
      <c r="I102" s="9">
        <v>2023</v>
      </c>
      <c r="J102" s="9"/>
      <c r="K102" s="30">
        <v>65</v>
      </c>
      <c r="L102" s="30">
        <v>49</v>
      </c>
      <c r="M102" s="30">
        <f t="shared" si="1"/>
        <v>31.85</v>
      </c>
      <c r="N102" s="9" t="s">
        <v>51</v>
      </c>
      <c r="O102" s="12" t="s">
        <v>19</v>
      </c>
    </row>
    <row r="103" spans="2:15" ht="18" x14ac:dyDescent="0.2">
      <c r="B103" s="3"/>
      <c r="C103" s="11" t="s">
        <v>168</v>
      </c>
      <c r="D103" s="6"/>
      <c r="E103" s="18"/>
      <c r="F103" s="6"/>
      <c r="G103" s="6"/>
      <c r="H103" s="13"/>
      <c r="I103" s="9"/>
      <c r="J103" s="9"/>
      <c r="K103" s="30">
        <v>166.1</v>
      </c>
      <c r="L103" s="30">
        <v>100</v>
      </c>
      <c r="M103" s="30">
        <f>K103*L103/100</f>
        <v>166.1</v>
      </c>
      <c r="N103" s="9"/>
      <c r="O103" s="12"/>
    </row>
    <row r="104" spans="2:15" ht="18" x14ac:dyDescent="0.2">
      <c r="B104" s="3"/>
      <c r="C104" s="11" t="s">
        <v>169</v>
      </c>
      <c r="D104" s="6"/>
      <c r="E104" s="18"/>
      <c r="F104" s="6"/>
      <c r="G104" s="6"/>
      <c r="H104" s="13"/>
      <c r="I104" s="9"/>
      <c r="J104" s="9"/>
      <c r="K104" s="30">
        <v>100.9</v>
      </c>
      <c r="L104" s="30">
        <v>100</v>
      </c>
      <c r="M104" s="30">
        <f>K104*L104/100</f>
        <v>100.9</v>
      </c>
      <c r="N104" s="9"/>
      <c r="O104" s="12"/>
    </row>
    <row r="105" spans="2:15" ht="16.5" thickBot="1" x14ac:dyDescent="0.3">
      <c r="B105" s="3"/>
      <c r="C105" s="41" t="s">
        <v>173</v>
      </c>
      <c r="D105" s="6"/>
      <c r="E105" s="17"/>
      <c r="F105" s="6"/>
      <c r="G105" s="6"/>
      <c r="H105" s="15"/>
      <c r="I105" s="15"/>
      <c r="J105" s="15"/>
      <c r="K105" s="31">
        <f>SUM(K8:K102)</f>
        <v>13603.075000000001</v>
      </c>
      <c r="L105" s="30"/>
      <c r="M105" s="31">
        <f>SUM(M8:M102)</f>
        <v>10133.92963333333</v>
      </c>
      <c r="N105" s="12"/>
      <c r="O105" s="12"/>
    </row>
    <row r="106" spans="2:15" ht="15.75" thickTop="1" x14ac:dyDescent="0.2"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2"/>
      <c r="O106" s="12"/>
    </row>
    <row r="107" spans="2:15" ht="15" x14ac:dyDescent="0.2">
      <c r="B107" s="3"/>
      <c r="C107" s="42" t="s">
        <v>165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10"/>
      <c r="N107" s="10"/>
      <c r="O107" s="10"/>
    </row>
    <row r="108" spans="2:15" ht="15" x14ac:dyDescent="0.2">
      <c r="B108" s="3"/>
      <c r="C108" s="42" t="s">
        <v>167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10"/>
      <c r="N108" s="10"/>
      <c r="O108" s="10"/>
    </row>
    <row r="109" spans="2:15" x14ac:dyDescent="0.2">
      <c r="K109" s="21"/>
    </row>
    <row r="110" spans="2:15" x14ac:dyDescent="0.2">
      <c r="K110" s="21"/>
    </row>
    <row r="111" spans="2:15" x14ac:dyDescent="0.2">
      <c r="K111" s="21"/>
    </row>
    <row r="112" spans="2:15" x14ac:dyDescent="0.2">
      <c r="K112" s="21"/>
    </row>
    <row r="113" spans="11:11" x14ac:dyDescent="0.2">
      <c r="K113" s="21"/>
    </row>
    <row r="114" spans="11:11" x14ac:dyDescent="0.2">
      <c r="K114" s="21"/>
    </row>
    <row r="115" spans="11:11" x14ac:dyDescent="0.2">
      <c r="K115" s="21"/>
    </row>
    <row r="116" spans="11:11" x14ac:dyDescent="0.2">
      <c r="K116" s="21"/>
    </row>
    <row r="117" spans="11:11" x14ac:dyDescent="0.2">
      <c r="K117" s="21"/>
    </row>
    <row r="118" spans="11:11" x14ac:dyDescent="0.2">
      <c r="K118" s="21"/>
    </row>
    <row r="119" spans="11:11" x14ac:dyDescent="0.2">
      <c r="K119" s="21"/>
    </row>
    <row r="120" spans="11:11" x14ac:dyDescent="0.2">
      <c r="K120" s="21"/>
    </row>
    <row r="121" spans="11:11" x14ac:dyDescent="0.2">
      <c r="K121" s="21"/>
    </row>
    <row r="122" spans="11:11" x14ac:dyDescent="0.2">
      <c r="K122" s="21"/>
    </row>
    <row r="123" spans="11:11" x14ac:dyDescent="0.2">
      <c r="K123" s="21"/>
    </row>
    <row r="124" spans="11:11" x14ac:dyDescent="0.2">
      <c r="K124" s="21"/>
    </row>
    <row r="125" spans="11:11" x14ac:dyDescent="0.2">
      <c r="K125" s="21"/>
    </row>
    <row r="126" spans="11:11" x14ac:dyDescent="0.2">
      <c r="K126" s="21"/>
    </row>
    <row r="127" spans="11:11" x14ac:dyDescent="0.2">
      <c r="K127" s="21"/>
    </row>
    <row r="128" spans="11:11" x14ac:dyDescent="0.2">
      <c r="K128" s="21"/>
    </row>
    <row r="129" spans="11:11" x14ac:dyDescent="0.2">
      <c r="K129" s="21"/>
    </row>
    <row r="130" spans="11:11" x14ac:dyDescent="0.2">
      <c r="K130" s="21"/>
    </row>
    <row r="131" spans="11:11" x14ac:dyDescent="0.2">
      <c r="K131" s="21"/>
    </row>
    <row r="132" spans="11:11" x14ac:dyDescent="0.2">
      <c r="K132" s="21"/>
    </row>
    <row r="133" spans="11:11" x14ac:dyDescent="0.2">
      <c r="K133" s="21"/>
    </row>
    <row r="134" spans="11:11" x14ac:dyDescent="0.2">
      <c r="K134" s="21"/>
    </row>
    <row r="135" spans="11:11" x14ac:dyDescent="0.2">
      <c r="K135" s="21"/>
    </row>
    <row r="136" spans="11:11" x14ac:dyDescent="0.2">
      <c r="K136" s="21"/>
    </row>
  </sheetData>
  <autoFilter ref="C7:M108" xr:uid="{F214FE2C-C2BC-47F8-B021-2177087EC798}"/>
  <sortState xmlns:xlrd2="http://schemas.microsoft.com/office/spreadsheetml/2017/richdata2" ref="L109:M116">
    <sortCondition descending="1" ref="M109:M116"/>
  </sortState>
  <mergeCells count="2">
    <mergeCell ref="E4:M4"/>
    <mergeCell ref="E5:M5"/>
  </mergeCells>
  <printOptions horizontalCentered="1"/>
  <pageMargins left="0.25" right="0.25" top="0.25" bottom="0.25" header="0.3" footer="0.3"/>
  <pageSetup scale="51" fitToHeight="0" orientation="landscape" r:id="rId1"/>
  <rowBreaks count="1" manualBreakCount="1">
    <brk id="51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XPLR</vt:lpstr>
      <vt:lpstr>XPLR!Print_Area</vt:lpstr>
      <vt:lpstr>XPLR!Print_Titles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Doetsch, Richard</dc:creator>
  <cp:lastModifiedBy>Sinha, Aditi</cp:lastModifiedBy>
  <cp:lastPrinted>2025-01-30T14:41:04Z</cp:lastPrinted>
  <dcterms:created xsi:type="dcterms:W3CDTF">2022-07-18T17:11:51Z</dcterms:created>
  <dcterms:modified xsi:type="dcterms:W3CDTF">2025-08-07T13:23:55Z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{64BCC903-B31B-410B-B686-5629D7F9093E}</vt:lpwstr>
  </property>
</Properties>
</file>